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075" windowWidth="19275" windowHeight="6420" tabRatio="860" activeTab="0"/>
  </bookViews>
  <sheets>
    <sheet name="200 FME" sheetId="1" r:id="rId1"/>
    <sheet name="210 ETSAB" sheetId="2" r:id="rId2"/>
    <sheet name="220 ETSEIAT" sheetId="3" r:id="rId3"/>
    <sheet name="230 ETSETB" sheetId="4" r:id="rId4"/>
    <sheet name="240 ETSEIB" sheetId="5" r:id="rId5"/>
    <sheet name="250 ETSECCPB" sheetId="6" r:id="rId6"/>
    <sheet name="270 FIB" sheetId="7" r:id="rId7"/>
    <sheet name="280 FNB" sheetId="8" r:id="rId8"/>
    <sheet name="290 ETSAV" sheetId="9" r:id="rId9"/>
    <sheet name="300 EPSC" sheetId="10" r:id="rId10"/>
    <sheet name="310 EPSEB" sheetId="11" r:id="rId11"/>
    <sheet name="320 EUETIT" sheetId="12" r:id="rId12"/>
    <sheet name="330 EPSEM" sheetId="13" r:id="rId13"/>
    <sheet name="340 EPSEVG" sheetId="14" r:id="rId14"/>
    <sheet name="370 EUOOT" sheetId="15" r:id="rId15"/>
    <sheet name="390 ESAB" sheetId="16" r:id="rId16"/>
    <sheet name="804 CITMUPC" sheetId="17" r:id="rId17"/>
    <sheet name="820 EUETIB" sheetId="18" r:id="rId18"/>
    <sheet name="860 EUETII" sheetId="19" r:id="rId19"/>
  </sheets>
  <definedNames>
    <definedName name="_xlnm.Print_Area" localSheetId="0">'200 FME'!$A$1:$L$108</definedName>
    <definedName name="_xlnm.Print_Area" localSheetId="1">'210 ETSAB'!$A$1:$L$106</definedName>
    <definedName name="_xlnm.Print_Area" localSheetId="2">'220 ETSEIAT'!$A$1:$L$108</definedName>
    <definedName name="_xlnm.Print_Area" localSheetId="3">'230 ETSETB'!$A$1:$L$107</definedName>
    <definedName name="_xlnm.Print_Area" localSheetId="4">'240 ETSEIB'!$A$1:$L$109</definedName>
    <definedName name="_xlnm.Print_Area" localSheetId="5">'250 ETSECCPB'!$A$1:$L$109</definedName>
    <definedName name="_xlnm.Print_Area" localSheetId="6">'270 FIB'!$A$1:$L$109</definedName>
    <definedName name="_xlnm.Print_Area" localSheetId="7">'280 FNB'!$A$1:$L$111</definedName>
    <definedName name="_xlnm.Print_Area" localSheetId="8">'290 ETSAV'!$A$1:$L$107</definedName>
    <definedName name="_xlnm.Print_Area" localSheetId="9">'300 EPSC'!$A$1:$L$113</definedName>
    <definedName name="_xlnm.Print_Area" localSheetId="10">'310 EPSEB'!$A$1:$L$108</definedName>
    <definedName name="_xlnm.Print_Area" localSheetId="11">'320 EUETIT'!$A$1:$L$112</definedName>
    <definedName name="_xlnm.Print_Area" localSheetId="12">'330 EPSEM'!$A$1:$L$116</definedName>
    <definedName name="_xlnm.Print_Area" localSheetId="13">'340 EPSEVG'!$A$1:$L$112</definedName>
    <definedName name="_xlnm.Print_Area" localSheetId="14">'370 EUOOT'!$A$1:$L$107</definedName>
    <definedName name="_xlnm.Print_Area" localSheetId="15">'390 ESAB'!$A$1:$L$109</definedName>
    <definedName name="_xlnm.Print_Area" localSheetId="16">'804 CITMUPC'!$A$1:$L$109</definedName>
    <definedName name="_xlnm.Print_Area" localSheetId="17">'820 EUETIB'!$A$1:$L$111</definedName>
    <definedName name="_xlnm.Print_Area" localSheetId="18">'860 EUETII'!$A$1:$L$109</definedName>
  </definedNames>
  <calcPr fullCalcOnLoad="1"/>
</workbook>
</file>

<file path=xl/sharedStrings.xml><?xml version="1.0" encoding="utf-8"?>
<sst xmlns="http://schemas.openxmlformats.org/spreadsheetml/2006/main" count="1991" uniqueCount="156">
  <si>
    <t>Titulació</t>
  </si>
  <si>
    <t xml:space="preserve">Noi </t>
  </si>
  <si>
    <t>Noia</t>
  </si>
  <si>
    <t>Ns/Nc</t>
  </si>
  <si>
    <t>Total centre</t>
  </si>
  <si>
    <t>CF</t>
  </si>
  <si>
    <t>Altres</t>
  </si>
  <si>
    <t>Respostes</t>
  </si>
  <si>
    <t>%</t>
  </si>
  <si>
    <t>Són estudis amb una bona sortida laboral</t>
  </si>
  <si>
    <t>Crec que és la millor en aquests estudis</t>
  </si>
  <si>
    <t xml:space="preserve">Crec que és l'única que ofereix aquests estudis </t>
  </si>
  <si>
    <t>Barcelona</t>
  </si>
  <si>
    <t>Manresa</t>
  </si>
  <si>
    <t>Sant Cugat del Vallès</t>
  </si>
  <si>
    <t>Terrassa</t>
  </si>
  <si>
    <t>Vilanova i la Geltrú</t>
  </si>
  <si>
    <t>Total</t>
  </si>
  <si>
    <t>Mitjana</t>
  </si>
  <si>
    <t>NS/NC</t>
  </si>
  <si>
    <t>Estudis de procedència (*)</t>
  </si>
  <si>
    <t>BC</t>
  </si>
  <si>
    <t>BT</t>
  </si>
  <si>
    <t>Batxillerat Científic</t>
  </si>
  <si>
    <t xml:space="preserve">BT </t>
  </si>
  <si>
    <t>Batxillerat Tecnològic</t>
  </si>
  <si>
    <t>Cicle Formatiu de Grau Superior</t>
  </si>
  <si>
    <t>Llegenda:</t>
  </si>
  <si>
    <t>Són els estudis que m'agraden més</t>
  </si>
  <si>
    <t>Des de sempre els he volgut fer</t>
  </si>
  <si>
    <t>Baix Llobregat (Castelldefels)</t>
  </si>
  <si>
    <t>Total titulació</t>
  </si>
  <si>
    <t>1. Per què has escollit els estudis en què t'has matriculat? (*)</t>
  </si>
  <si>
    <t>2. Quan vas decidir que faries aquests estudis? (*)</t>
  </si>
  <si>
    <t>3. Per què has triat aquesta escola/facultat per cursar aquests estudis? (*)</t>
  </si>
  <si>
    <t>Arquitectura</t>
  </si>
  <si>
    <t>Arquitectura Tècnica</t>
  </si>
  <si>
    <t>Diplomatura d'Estadística</t>
  </si>
  <si>
    <t>Diplomatura d'Òptica i Optometria</t>
  </si>
  <si>
    <t>Diplomatura de Màquines Navals</t>
  </si>
  <si>
    <t>Diplomatura de Navegació Marítima</t>
  </si>
  <si>
    <t>Eng. Tècn. Aeronàutica, esp. en Aeronavegació</t>
  </si>
  <si>
    <t>Eng. Tècn. Industrial, esp. en Electricitat</t>
  </si>
  <si>
    <t>Eng. Tècn. Industrial, esp. en Electrònica Industrial</t>
  </si>
  <si>
    <t>Eng. Tècn. Industrial, esp. en Mecànica</t>
  </si>
  <si>
    <t>Eng. Tècn. Industrial, esp. en Química Industrial</t>
  </si>
  <si>
    <t>Enginyeria Aeronàutica</t>
  </si>
  <si>
    <t>Enginyeria de Telecomunicació</t>
  </si>
  <si>
    <t>Enginyeria Industrial</t>
  </si>
  <si>
    <t>Enginyeria Química</t>
  </si>
  <si>
    <t>Llicenciatura de Matemàtiques</t>
  </si>
  <si>
    <t>Llicenciatura en Màquines Navals</t>
  </si>
  <si>
    <t>Llicenciatura en Nàutica i Transport Marítim</t>
  </si>
  <si>
    <t>Eng. Tècn. d'Informàtica de Gestió</t>
  </si>
  <si>
    <t>Eng. Tècn. de Telecomunicació, esp. en Sistemes Electrònics</t>
  </si>
  <si>
    <t>Enginyeria de Camins, Canals i Ports</t>
  </si>
  <si>
    <t>Enginyeria Informàtica</t>
  </si>
  <si>
    <t xml:space="preserve">% (**) </t>
  </si>
  <si>
    <t>Visites a Campus (*)</t>
  </si>
  <si>
    <t>(**) Percentatge respecte el total d'alumnes enquestats</t>
  </si>
  <si>
    <t xml:space="preserve">(*)  Hi ha estudiants que han marcat més d'una opció </t>
  </si>
  <si>
    <t>200 FME - FACULTAT DE MATEMÀTIQUES I ESTADÍSTICA</t>
  </si>
  <si>
    <t>Gènere</t>
  </si>
  <si>
    <t>210 ETSAB - ESCOLA TÈCNICA SUPERIOR D'ARQUITECTURA DE BARCELONA</t>
  </si>
  <si>
    <t>230 ETSETB - ESCOLA TÈCNICA SUPERIOR D'ENGINYERIA DE TELECOMUNICACIÓ DE BARCELONA</t>
  </si>
  <si>
    <t>240 ETSEIB - ESCOLA TÈCNICA SUPERIOR D'ENGINYERIA INDUSTRIAL DE BARCELONA</t>
  </si>
  <si>
    <t>250 ETSECCPB - ESCOLA TÈCNICA SUPERIOR D'ENGINYERS DE CAMINS, CANALS I PORTS DE BARCELONA</t>
  </si>
  <si>
    <t>270 FIB - FACULTAT D'INFORMÀTICA DE BARCELONA</t>
  </si>
  <si>
    <t>280 FNB - FACULTAT DE NÀUTICA DE BARCELONA</t>
  </si>
  <si>
    <t>290 ETSAV - ESCOLA TÈCNICA SUPERIOR D'ARQUITECTURA DEL VALLÈS</t>
  </si>
  <si>
    <t>300 EPSC - ESCOLA POLITÈCNICA SUPERIOR DE CASTELLDEFELS</t>
  </si>
  <si>
    <t>320 EUETIT - ESCOLA UNIVERSITÀRIA D'ENGINYERIA TÈCNICA INDUSTRIAL DE TERRASSA</t>
  </si>
  <si>
    <t>340 EPSEVG - ESCOLA POLITÈCNICA SUPERIOR D'ENGINYERIA DE VILANOVA I LA GELTRÚ</t>
  </si>
  <si>
    <t>Web de la UPC</t>
  </si>
  <si>
    <t>Portal La Politècnica (Informació i orientació per a l'estudiantat de secundària)</t>
  </si>
  <si>
    <t>Web de les escoles i facultats de la UPC</t>
  </si>
  <si>
    <t>Cercadors (Google, Yahoo, altres)</t>
  </si>
  <si>
    <t>Portals educatius</t>
  </si>
  <si>
    <t>Saló de l'Ensenyament o altres fires</t>
  </si>
  <si>
    <t>Per la facilitat d'accés (proximitat, bona comunicació...)</t>
  </si>
  <si>
    <t>220 ETSEIAT - ESCOLA TÈCNICA SUPERIOR D'ENGINYERIA INDUSTRIAL I AERONÀUTICA DE TERRASSA</t>
  </si>
  <si>
    <t>Enginyeria Tècnica d'Obres Públiques</t>
  </si>
  <si>
    <t>Enginyeria Tècnica d'Informàtica de Gestió</t>
  </si>
  <si>
    <t>Enginyeria Tècnica d'Informàtica de Sistemes</t>
  </si>
  <si>
    <t>Enginyeria Tècnica Naval, esp. en Propulsió i Serveis del Vaixell</t>
  </si>
  <si>
    <t>Eng. Tècn. Telecomunicació, esp. en Sistemes de Telecomunicació</t>
  </si>
  <si>
    <t>Eng. Tècn. Telecomunicació, esp. en Telemàtica</t>
  </si>
  <si>
    <t>310 EPSEB - ESCOLA POLITÈCNICA SUPERIOR D'EDIFICACIÓ DE BARCELONA</t>
  </si>
  <si>
    <t>Eng. Tècn. Industrial, esp. en Tèxtil</t>
  </si>
  <si>
    <t>Eng. Tèc. Industrial, esp. en Electrònica Industrial</t>
  </si>
  <si>
    <t>Eng. Tèc. Industrial, esp. en Mecànica</t>
  </si>
  <si>
    <t>Eng. Tèc. Industrial, esp. en Química Industrial</t>
  </si>
  <si>
    <t>Eng. Tèc. Industrial, esp. en Electricitat</t>
  </si>
  <si>
    <t>330 EPSEM - ESCOLA POLITÈCNICA SUPERIOR D'ENGINYERIA DE MANRESA</t>
  </si>
  <si>
    <t>Eng. Tèc. de Mines, esp. en Explotació de Mines</t>
  </si>
  <si>
    <t>370 EUOOT - ESCOLA UNIVERSITÀRIA D'ÒPTICA I OPTOMETRIA DE TERRASSA</t>
  </si>
  <si>
    <t>Eng. Tècn. Agrícola, esp. en Indústries Agràries i Alimentàries</t>
  </si>
  <si>
    <t>Eng. Tècn. Agrícola, esp. en Explotacions Agropecuàries</t>
  </si>
  <si>
    <t>Eng. Tècn. Agrícola, esp. en Hortofructicultura i Jardineria</t>
  </si>
  <si>
    <t>Enginyeria Geològica</t>
  </si>
  <si>
    <t>Eng. Tècn. Telecomunicació, esp. en Sistemes Electrònics</t>
  </si>
  <si>
    <t>Eng. Tec. D'explotació de mines i Eng. Tec. Química Industrial</t>
  </si>
  <si>
    <t>Enginyeria de Mines</t>
  </si>
  <si>
    <t>820 EUETIB - ESCOLA UNIVERSITÀRIA D'ENGINYERIA TÈCNICA INDUSTRIAL DE BARCELONA</t>
  </si>
  <si>
    <t>Eng. Tècn. de Telecomunicació, esp. en Sistemes de Telecomunicació</t>
  </si>
  <si>
    <t>Eng. Tècn. de Telecomunicació, esp. en So i Imatge</t>
  </si>
  <si>
    <t>Eng. Tècn. de Telecomunicació, esp. en Telemàtica</t>
  </si>
  <si>
    <t>Enginyeria Tècnica de Topografia</t>
  </si>
  <si>
    <t>Ho vaig decidir en el moment de triar l'opció universitaria</t>
  </si>
  <si>
    <t>Eng. Tècn. Telecomunicació, esp. en Sistemes de Telecomunicació i Eng. Tèc. Aeronàutica, esp. en Aeronavegació</t>
  </si>
  <si>
    <t>Me'ls ha recomanat la família</t>
  </si>
  <si>
    <t>Me'ls han recomanat les amistats</t>
  </si>
  <si>
    <t>Me'ls han recomanat</t>
  </si>
  <si>
    <t>Me l'han recomanada</t>
  </si>
  <si>
    <t>Per la nota d'accés als estudis</t>
  </si>
  <si>
    <t>Me l'ha recomanat la família</t>
  </si>
  <si>
    <t>Me l'han recomanat les amistats</t>
  </si>
  <si>
    <t>Me l'ha recomanat el professorat</t>
  </si>
  <si>
    <t>Me'ls ha recomanat el professorat</t>
  </si>
  <si>
    <t>4. Valora el grau d'informació que tens dels estudis en què t'has matriculat:</t>
  </si>
  <si>
    <t>Pla d'estudis</t>
  </si>
  <si>
    <t>Nivell d'exigència</t>
  </si>
  <si>
    <t>Nivell de dedicació</t>
  </si>
  <si>
    <t>Normativa d'estudis</t>
  </si>
  <si>
    <t>Possibilitat de cursar part de la formació en una universitat estrangera</t>
  </si>
  <si>
    <t>Sortides professionals</t>
  </si>
  <si>
    <t xml:space="preserve"> 1 Cap informació  - 5 Molta informació</t>
  </si>
  <si>
    <t>Jornades de Portes Obertes o visites als campus i centres de:</t>
  </si>
  <si>
    <t>Sessions informatives d'estudiantat o altres fires</t>
  </si>
  <si>
    <t>Guies informatives dels estudis de la UPC</t>
  </si>
  <si>
    <t>Consultes al servei d'informació de la UPC</t>
  </si>
  <si>
    <t>ENQUESTA PER A L'ESTUDIANTAT DE NOU INGRÉS. Curs 2008-2009.</t>
  </si>
  <si>
    <t>6. Valora les facilitats per formalitzar la matrícula</t>
  </si>
  <si>
    <t>5.2. Quins canals has utilitzat per informar-te? (*)</t>
  </si>
  <si>
    <t>5.1. Has participat en activitats de promoció dels estudis de la UPC? (*)</t>
  </si>
  <si>
    <t>5. Com has obtingut informació de la UPC?</t>
  </si>
  <si>
    <t>ind</t>
  </si>
  <si>
    <t>390 ESAB - ESCOLA SUPERIOR D'AGRICULTURA DE BARCELONA</t>
  </si>
  <si>
    <t>860 EUETII - ESCOLA UNIVERSITÀRIA D'ENGINYERIA TÈCNICA INDUSTRIAL D'IGUALADA</t>
  </si>
  <si>
    <t>Master en Enginyeria de Curtits</t>
  </si>
  <si>
    <t>804 CITMFUPC - Centre de la Imatge i la Tecnologia Multimèdia de la Fundació UPC</t>
  </si>
  <si>
    <t>Graduat en Multimèdia</t>
  </si>
  <si>
    <t>Graduat en Fotografia i Creació Digital</t>
  </si>
  <si>
    <t>Ns/NC</t>
  </si>
  <si>
    <t>Me'ls han recomanat:</t>
  </si>
  <si>
    <t>Me'ls han recomanat (sense especificar)</t>
  </si>
  <si>
    <t>Me l'han recomanat (sense especificar)</t>
  </si>
  <si>
    <t>Me l'han recomanada:</t>
  </si>
  <si>
    <t>Me l'ha recomanada (sense especificar)</t>
  </si>
  <si>
    <t>Me'ls ha reomanat (sense especificar)</t>
  </si>
  <si>
    <t>Me'ls ha recomanat (sense especificar)</t>
  </si>
  <si>
    <t>Me l'ha recomanat (sense especificar)</t>
  </si>
  <si>
    <t>Me l'han recomanada (sense especificar)</t>
  </si>
  <si>
    <t xml:space="preserve">Me'ls han recomanat: </t>
  </si>
  <si>
    <t>Me'ls han recomant (sense especificar)</t>
  </si>
  <si>
    <t>Me ls ha recomanat (sense especificar)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</si>
</sst>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%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#,##0.0"/>
    <numFmt numFmtId="198" formatCode="dddd\,\ mmmm\ dd\,\ yyyy"/>
    <numFmt numFmtId="199" formatCode="d\-mmm\-yyyy\ \ h:mm:ss"/>
    <numFmt numFmtId="200" formatCode="#,##0.0%"/>
    <numFmt numFmtId="201" formatCode="dd\-mmm\-yyyy\ hh:mm:ss"/>
    <numFmt numFmtId="202" formatCode="[hh]:mm:ss"/>
    <numFmt numFmtId="203" formatCode="#,##0.000"/>
    <numFmt numFmtId="204" formatCode="0.0000000000"/>
  </numFmts>
  <fonts count="45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3" fontId="7" fillId="34" borderId="10" xfId="53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11" xfId="0" applyFill="1" applyBorder="1" applyAlignment="1">
      <alignment vertical="center"/>
    </xf>
    <xf numFmtId="3" fontId="0" fillId="34" borderId="10" xfId="53" applyNumberFormat="1" applyFill="1" applyBorder="1" applyAlignment="1">
      <alignment vertical="center" wrapText="1"/>
    </xf>
    <xf numFmtId="176" fontId="2" fillId="33" borderId="10" xfId="55" applyNumberFormat="1" applyFont="1" applyFill="1" applyBorder="1" applyAlignment="1">
      <alignment horizontal="right" vertical="center"/>
    </xf>
    <xf numFmtId="0" fontId="0" fillId="33" borderId="10" xfId="53" applyFill="1" applyBorder="1" applyAlignment="1">
      <alignment vertical="center"/>
    </xf>
    <xf numFmtId="4" fontId="7" fillId="34" borderId="0" xfId="53" applyNumberFormat="1" applyFont="1" applyFill="1" applyBorder="1" applyAlignment="1">
      <alignment vertical="center" wrapText="1"/>
    </xf>
    <xf numFmtId="4" fontId="7" fillId="34" borderId="0" xfId="53" applyNumberFormat="1" applyFont="1" applyFill="1" applyBorder="1" applyAlignment="1">
      <alignment horizontal="center" vertical="center" wrapText="1"/>
    </xf>
    <xf numFmtId="4" fontId="7" fillId="34" borderId="0" xfId="53" applyNumberFormat="1" applyFont="1" applyFill="1" applyBorder="1" applyAlignment="1">
      <alignment horizontal="left" vertical="center" wrapText="1"/>
    </xf>
    <xf numFmtId="3" fontId="7" fillId="34" borderId="0" xfId="53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/>
    </xf>
    <xf numFmtId="176" fontId="0" fillId="33" borderId="0" xfId="0" applyNumberFormat="1" applyFill="1" applyBorder="1" applyAlignment="1">
      <alignment horizontal="right" vertical="center"/>
    </xf>
    <xf numFmtId="0" fontId="1" fillId="33" borderId="0" xfId="0" applyFont="1" applyFill="1" applyAlignment="1">
      <alignment vertical="center"/>
    </xf>
    <xf numFmtId="176" fontId="2" fillId="33" borderId="0" xfId="55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4" fontId="7" fillId="34" borderId="10" xfId="53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3" fontId="0" fillId="34" borderId="10" xfId="53" applyNumberFormat="1" applyFill="1" applyBorder="1" applyAlignment="1">
      <alignment horizontal="center" vertical="center" wrapText="1"/>
    </xf>
    <xf numFmtId="3" fontId="0" fillId="33" borderId="0" xfId="0" applyNumberForma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" fontId="0" fillId="34" borderId="10" xfId="53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 wrapText="1"/>
    </xf>
    <xf numFmtId="3" fontId="0" fillId="34" borderId="0" xfId="53" applyNumberForma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3" fontId="0" fillId="33" borderId="15" xfId="53" applyNumberFormat="1" applyFill="1" applyBorder="1" applyAlignment="1">
      <alignment horizontal="center" vertical="center" wrapText="1"/>
    </xf>
    <xf numFmtId="3" fontId="0" fillId="33" borderId="0" xfId="53" applyNumberFormat="1" applyFill="1" applyBorder="1" applyAlignment="1">
      <alignment horizontal="center" vertical="center" wrapText="1"/>
    </xf>
    <xf numFmtId="1" fontId="0" fillId="34" borderId="10" xfId="53" applyNumberFormat="1" applyFont="1" applyFill="1" applyBorder="1" applyAlignment="1">
      <alignment horizontal="center" vertical="center" wrapText="1"/>
    </xf>
    <xf numFmtId="1" fontId="0" fillId="33" borderId="10" xfId="55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2" fontId="2" fillId="33" borderId="10" xfId="53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indent="2"/>
    </xf>
    <xf numFmtId="0" fontId="0" fillId="33" borderId="11" xfId="0" applyFont="1" applyFill="1" applyBorder="1" applyAlignment="1">
      <alignment horizontal="left" vertical="center" indent="2"/>
    </xf>
    <xf numFmtId="0" fontId="0" fillId="33" borderId="0" xfId="0" applyFill="1" applyAlignment="1">
      <alignment horizontal="left" vertical="center" indent="2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7" fillId="0" borderId="10" xfId="53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" fontId="0" fillId="0" borderId="10" xfId="53" applyNumberFormat="1" applyFill="1" applyBorder="1" applyAlignment="1">
      <alignment vertical="center" wrapText="1"/>
    </xf>
    <xf numFmtId="176" fontId="2" fillId="0" borderId="10" xfId="55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0" fillId="0" borderId="11" xfId="0" applyFont="1" applyFill="1" applyBorder="1" applyAlignment="1">
      <alignment horizontal="left" vertical="center" indent="2"/>
    </xf>
    <xf numFmtId="0" fontId="0" fillId="0" borderId="10" xfId="53" applyFill="1" applyBorder="1" applyAlignment="1">
      <alignment vertical="center"/>
    </xf>
    <xf numFmtId="4" fontId="7" fillId="0" borderId="0" xfId="53" applyNumberFormat="1" applyFont="1" applyFill="1" applyBorder="1" applyAlignment="1">
      <alignment vertical="center" wrapText="1"/>
    </xf>
    <xf numFmtId="4" fontId="7" fillId="0" borderId="0" xfId="53" applyNumberFormat="1" applyFont="1" applyFill="1" applyBorder="1" applyAlignment="1">
      <alignment horizontal="center" vertical="center" wrapText="1"/>
    </xf>
    <xf numFmtId="4" fontId="7" fillId="0" borderId="0" xfId="53" applyNumberFormat="1" applyFont="1" applyFill="1" applyBorder="1" applyAlignment="1">
      <alignment horizontal="left" vertical="center" wrapText="1"/>
    </xf>
    <xf numFmtId="3" fontId="7" fillId="0" borderId="0" xfId="53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vertical="center"/>
    </xf>
    <xf numFmtId="3" fontId="0" fillId="0" borderId="0" xfId="53" applyNumberFormat="1" applyFill="1" applyBorder="1" applyAlignment="1">
      <alignment vertical="center" wrapText="1"/>
    </xf>
    <xf numFmtId="176" fontId="2" fillId="0" borderId="0" xfId="55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10" xfId="53" applyNumberFormat="1" applyFont="1" applyFill="1" applyBorder="1" applyAlignment="1">
      <alignment horizontal="center" vertical="center"/>
    </xf>
    <xf numFmtId="1" fontId="0" fillId="0" borderId="10" xfId="53" applyNumberFormat="1" applyFont="1" applyFill="1" applyBorder="1" applyAlignment="1">
      <alignment horizontal="center" vertical="center" wrapText="1"/>
    </xf>
    <xf numFmtId="3" fontId="0" fillId="0" borderId="0" xfId="53" applyNumberFormat="1" applyFill="1" applyBorder="1" applyAlignment="1">
      <alignment horizontal="center" vertical="center" wrapText="1"/>
    </xf>
    <xf numFmtId="1" fontId="0" fillId="0" borderId="10" xfId="55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3" fontId="0" fillId="0" borderId="10" xfId="53" applyNumberFormat="1" applyFill="1" applyBorder="1" applyAlignment="1">
      <alignment horizontal="center" vertical="center" wrapText="1"/>
    </xf>
    <xf numFmtId="3" fontId="0" fillId="0" borderId="15" xfId="53" applyNumberFormat="1" applyFill="1" applyBorder="1" applyAlignment="1">
      <alignment horizontal="center" vertical="center" wrapText="1"/>
    </xf>
    <xf numFmtId="3" fontId="7" fillId="0" borderId="10" xfId="53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" fontId="0" fillId="33" borderId="0" xfId="0" applyNumberFormat="1" applyFill="1" applyBorder="1" applyAlignment="1">
      <alignment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4" fontId="7" fillId="34" borderId="0" xfId="53" applyNumberFormat="1" applyFont="1" applyFill="1" applyBorder="1" applyAlignment="1">
      <alignment horizontal="center" vertical="center" wrapText="1"/>
    </xf>
    <xf numFmtId="4" fontId="7" fillId="34" borderId="0" xfId="53" applyNumberFormat="1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7" fillId="0" borderId="0" xfId="53" applyNumberFormat="1" applyFont="1" applyFill="1" applyBorder="1" applyAlignment="1">
      <alignment horizontal="center" vertical="center" wrapText="1"/>
    </xf>
    <xf numFmtId="4" fontId="7" fillId="0" borderId="0" xfId="53" applyNumberFormat="1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00_freq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69</xdr:row>
      <xdr:rowOff>85725</xdr:rowOff>
    </xdr:from>
    <xdr:to>
      <xdr:col>0</xdr:col>
      <xdr:colOff>314325</xdr:colOff>
      <xdr:row>76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2706350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74</xdr:row>
      <xdr:rowOff>85725</xdr:rowOff>
    </xdr:from>
    <xdr:to>
      <xdr:col>0</xdr:col>
      <xdr:colOff>314325</xdr:colOff>
      <xdr:row>81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3792200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69</xdr:row>
      <xdr:rowOff>85725</xdr:rowOff>
    </xdr:from>
    <xdr:to>
      <xdr:col>0</xdr:col>
      <xdr:colOff>314325</xdr:colOff>
      <xdr:row>76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2649200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73</xdr:row>
      <xdr:rowOff>85725</xdr:rowOff>
    </xdr:from>
    <xdr:to>
      <xdr:col>0</xdr:col>
      <xdr:colOff>314325</xdr:colOff>
      <xdr:row>80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3411200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76</xdr:row>
      <xdr:rowOff>85725</xdr:rowOff>
    </xdr:from>
    <xdr:to>
      <xdr:col>0</xdr:col>
      <xdr:colOff>314325</xdr:colOff>
      <xdr:row>83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4011275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73</xdr:row>
      <xdr:rowOff>85725</xdr:rowOff>
    </xdr:from>
    <xdr:to>
      <xdr:col>0</xdr:col>
      <xdr:colOff>314325</xdr:colOff>
      <xdr:row>80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3411200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68</xdr:row>
      <xdr:rowOff>85725</xdr:rowOff>
    </xdr:from>
    <xdr:to>
      <xdr:col>0</xdr:col>
      <xdr:colOff>314325</xdr:colOff>
      <xdr:row>75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2458700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70</xdr:row>
      <xdr:rowOff>85725</xdr:rowOff>
    </xdr:from>
    <xdr:to>
      <xdr:col>0</xdr:col>
      <xdr:colOff>314325</xdr:colOff>
      <xdr:row>77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2896850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69</xdr:row>
      <xdr:rowOff>85725</xdr:rowOff>
    </xdr:from>
    <xdr:to>
      <xdr:col>0</xdr:col>
      <xdr:colOff>314325</xdr:colOff>
      <xdr:row>76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2677775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71</xdr:row>
      <xdr:rowOff>85725</xdr:rowOff>
    </xdr:from>
    <xdr:to>
      <xdr:col>0</xdr:col>
      <xdr:colOff>314325</xdr:colOff>
      <xdr:row>78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3058775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69</xdr:row>
      <xdr:rowOff>85725</xdr:rowOff>
    </xdr:from>
    <xdr:to>
      <xdr:col>0</xdr:col>
      <xdr:colOff>314325</xdr:colOff>
      <xdr:row>76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2706350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67</xdr:row>
      <xdr:rowOff>85725</xdr:rowOff>
    </xdr:from>
    <xdr:to>
      <xdr:col>0</xdr:col>
      <xdr:colOff>314325</xdr:colOff>
      <xdr:row>74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2325350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69</xdr:row>
      <xdr:rowOff>85725</xdr:rowOff>
    </xdr:from>
    <xdr:to>
      <xdr:col>0</xdr:col>
      <xdr:colOff>314325</xdr:colOff>
      <xdr:row>76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2677775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68</xdr:row>
      <xdr:rowOff>85725</xdr:rowOff>
    </xdr:from>
    <xdr:to>
      <xdr:col>0</xdr:col>
      <xdr:colOff>314325</xdr:colOff>
      <xdr:row>75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2515850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69</xdr:row>
      <xdr:rowOff>85725</xdr:rowOff>
    </xdr:from>
    <xdr:to>
      <xdr:col>0</xdr:col>
      <xdr:colOff>314325</xdr:colOff>
      <xdr:row>76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2706350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70</xdr:row>
      <xdr:rowOff>85725</xdr:rowOff>
    </xdr:from>
    <xdr:to>
      <xdr:col>0</xdr:col>
      <xdr:colOff>314325</xdr:colOff>
      <xdr:row>77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2896850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70</xdr:row>
      <xdr:rowOff>85725</xdr:rowOff>
    </xdr:from>
    <xdr:to>
      <xdr:col>0</xdr:col>
      <xdr:colOff>314325</xdr:colOff>
      <xdr:row>77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2896850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72</xdr:row>
      <xdr:rowOff>85725</xdr:rowOff>
    </xdr:from>
    <xdr:to>
      <xdr:col>0</xdr:col>
      <xdr:colOff>314325</xdr:colOff>
      <xdr:row>79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3249275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68</xdr:row>
      <xdr:rowOff>85725</xdr:rowOff>
    </xdr:from>
    <xdr:to>
      <xdr:col>0</xdr:col>
      <xdr:colOff>314325</xdr:colOff>
      <xdr:row>75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2515850"/>
          <a:ext cx="190500" cy="119062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61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55" t="s">
        <v>37</v>
      </c>
      <c r="C8" s="8">
        <v>0</v>
      </c>
      <c r="D8" s="8">
        <v>0</v>
      </c>
      <c r="E8" s="9">
        <v>0</v>
      </c>
      <c r="F8" s="10">
        <f>SUM(C8:E8)</f>
        <v>0</v>
      </c>
      <c r="G8" s="11"/>
      <c r="H8" s="9">
        <v>0</v>
      </c>
      <c r="I8" s="9">
        <v>0</v>
      </c>
      <c r="J8" s="9">
        <v>0</v>
      </c>
      <c r="K8" s="9">
        <v>0</v>
      </c>
      <c r="L8" s="9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55" t="s">
        <v>50</v>
      </c>
      <c r="C9" s="8">
        <v>21</v>
      </c>
      <c r="D9" s="8">
        <v>23</v>
      </c>
      <c r="E9" s="9">
        <v>0</v>
      </c>
      <c r="F9" s="10">
        <f>SUM(C9:E9)</f>
        <v>44</v>
      </c>
      <c r="G9" s="11"/>
      <c r="H9" s="9">
        <v>21</v>
      </c>
      <c r="I9" s="9">
        <v>26</v>
      </c>
      <c r="J9" s="9">
        <v>0</v>
      </c>
      <c r="K9" s="9">
        <v>1</v>
      </c>
      <c r="L9" s="9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56" t="s">
        <v>3</v>
      </c>
      <c r="C10" s="8">
        <v>0</v>
      </c>
      <c r="D10" s="8">
        <v>1</v>
      </c>
      <c r="E10" s="9">
        <v>1</v>
      </c>
      <c r="F10" s="10">
        <f>SUM(C10:E10)</f>
        <v>2</v>
      </c>
      <c r="G10" s="11"/>
      <c r="H10" s="9">
        <v>0</v>
      </c>
      <c r="I10" s="9">
        <v>1</v>
      </c>
      <c r="J10" s="9">
        <v>0</v>
      </c>
      <c r="K10" s="9">
        <v>0</v>
      </c>
      <c r="L10" s="9">
        <v>1</v>
      </c>
      <c r="M10" s="3"/>
      <c r="P10" s="3"/>
      <c r="Q10" s="3"/>
      <c r="R10" s="3"/>
      <c r="S10" s="3"/>
      <c r="T10" s="3"/>
    </row>
    <row r="11" spans="1:20" ht="15" customHeight="1">
      <c r="A11" s="7"/>
      <c r="B11" s="57" t="s">
        <v>4</v>
      </c>
      <c r="C11" s="13">
        <f>SUM(C8:C10)</f>
        <v>21</v>
      </c>
      <c r="D11" s="13">
        <f>SUM(D8:D10)</f>
        <v>24</v>
      </c>
      <c r="E11" s="14">
        <f>SUM(E8:E10)</f>
        <v>1</v>
      </c>
      <c r="F11" s="13">
        <f>SUM(F8:F10)</f>
        <v>46</v>
      </c>
      <c r="G11" s="15"/>
      <c r="H11" s="14">
        <f>SUM(H8:H10)</f>
        <v>21</v>
      </c>
      <c r="I11" s="14">
        <f>SUM(I8:I10)</f>
        <v>27</v>
      </c>
      <c r="J11" s="14">
        <f>SUM(J8:J10)</f>
        <v>0</v>
      </c>
      <c r="K11" s="14">
        <f>SUM(K8:K10)</f>
        <v>1</v>
      </c>
      <c r="L11" s="14">
        <f>SUM(L8:L10)</f>
        <v>1</v>
      </c>
      <c r="M11" s="6"/>
      <c r="P11" s="3"/>
      <c r="Q11" s="3"/>
      <c r="R11" s="3"/>
      <c r="S11" s="3"/>
      <c r="T11" s="3"/>
    </row>
    <row r="12" spans="5:6" ht="12.75">
      <c r="E12" s="16"/>
      <c r="F12" s="16"/>
    </row>
    <row r="13" spans="8:15" ht="12.75">
      <c r="H13" s="17"/>
      <c r="N13" s="18"/>
      <c r="O13" s="18"/>
    </row>
    <row r="14" spans="2:9" ht="12.75">
      <c r="B14" s="2" t="s">
        <v>32</v>
      </c>
      <c r="H14" s="19" t="s">
        <v>27</v>
      </c>
      <c r="I14" s="18"/>
    </row>
    <row r="15" spans="2:9" ht="12.75">
      <c r="B15" s="2"/>
      <c r="H15" s="18"/>
      <c r="I15" s="18"/>
    </row>
    <row r="16" spans="2:9" ht="15" customHeight="1">
      <c r="B16" s="2"/>
      <c r="C16" s="47" t="s">
        <v>7</v>
      </c>
      <c r="D16" s="47" t="s">
        <v>57</v>
      </c>
      <c r="H16" s="18" t="s">
        <v>21</v>
      </c>
      <c r="I16" s="18" t="s">
        <v>23</v>
      </c>
    </row>
    <row r="17" spans="2:9" ht="15" customHeight="1">
      <c r="B17" s="54" t="s">
        <v>28</v>
      </c>
      <c r="C17" s="21">
        <v>43</v>
      </c>
      <c r="D17" s="22">
        <f>(C17/$F$11)</f>
        <v>0.9347826086956522</v>
      </c>
      <c r="E17" s="50"/>
      <c r="H17" s="18" t="s">
        <v>24</v>
      </c>
      <c r="I17" s="18" t="s">
        <v>25</v>
      </c>
    </row>
    <row r="18" spans="2:9" ht="15" customHeight="1">
      <c r="B18" s="54" t="s">
        <v>9</v>
      </c>
      <c r="C18" s="21">
        <v>5</v>
      </c>
      <c r="D18" s="22">
        <f aca="true" t="shared" si="0" ref="D18:D25">(C18/$F$11)</f>
        <v>0.10869565217391304</v>
      </c>
      <c r="E18" s="50"/>
      <c r="H18" s="18" t="s">
        <v>5</v>
      </c>
      <c r="I18" s="18" t="s">
        <v>26</v>
      </c>
    </row>
    <row r="19" spans="2:5" ht="15" customHeight="1">
      <c r="B19" s="54" t="s">
        <v>144</v>
      </c>
      <c r="C19" s="21"/>
      <c r="D19" s="22"/>
      <c r="E19" s="50"/>
    </row>
    <row r="20" spans="2:8" ht="15" customHeight="1">
      <c r="B20" s="69" t="s">
        <v>110</v>
      </c>
      <c r="C20" s="23">
        <v>1</v>
      </c>
      <c r="D20" s="22">
        <f t="shared" si="0"/>
        <v>0.021739130434782608</v>
      </c>
      <c r="E20" s="50"/>
      <c r="H20" s="17"/>
    </row>
    <row r="21" spans="2:11" ht="15" customHeight="1">
      <c r="B21" s="69" t="s">
        <v>111</v>
      </c>
      <c r="C21" s="21">
        <v>1</v>
      </c>
      <c r="D21" s="22">
        <f t="shared" si="0"/>
        <v>0.021739130434782608</v>
      </c>
      <c r="E21" s="50"/>
      <c r="F21" s="24"/>
      <c r="G21" s="24"/>
      <c r="H21" s="24"/>
      <c r="I21" s="24"/>
      <c r="J21" s="24"/>
      <c r="K21" s="141"/>
    </row>
    <row r="22" spans="2:11" ht="15" customHeight="1">
      <c r="B22" s="69" t="s">
        <v>118</v>
      </c>
      <c r="C22" s="21">
        <v>1</v>
      </c>
      <c r="D22" s="22">
        <f t="shared" si="0"/>
        <v>0.021739130434782608</v>
      </c>
      <c r="E22" s="50"/>
      <c r="F22" s="24"/>
      <c r="G22" s="24"/>
      <c r="H22" s="25"/>
      <c r="I22" s="25"/>
      <c r="J22" s="25"/>
      <c r="K22" s="141"/>
    </row>
    <row r="23" spans="2:11" ht="15" customHeight="1">
      <c r="B23" s="69" t="s">
        <v>145</v>
      </c>
      <c r="C23" s="21">
        <v>0</v>
      </c>
      <c r="D23" s="22">
        <f t="shared" si="0"/>
        <v>0</v>
      </c>
      <c r="E23" s="50"/>
      <c r="F23" s="24"/>
      <c r="G23" s="24"/>
      <c r="H23" s="25"/>
      <c r="I23" s="25"/>
      <c r="J23" s="25"/>
      <c r="K23" s="25"/>
    </row>
    <row r="24" spans="2:11" ht="15" customHeight="1">
      <c r="B24" s="54" t="s">
        <v>6</v>
      </c>
      <c r="C24" s="21">
        <v>5</v>
      </c>
      <c r="D24" s="22">
        <f t="shared" si="0"/>
        <v>0.10869565217391304</v>
      </c>
      <c r="E24" s="50"/>
      <c r="F24" s="24"/>
      <c r="G24" s="26"/>
      <c r="H24" s="27"/>
      <c r="I24" s="27"/>
      <c r="J24" s="27"/>
      <c r="K24" s="27"/>
    </row>
    <row r="25" spans="2:11" ht="15" customHeight="1">
      <c r="B25" s="54" t="s">
        <v>3</v>
      </c>
      <c r="C25" s="21">
        <v>1</v>
      </c>
      <c r="D25" s="22">
        <f t="shared" si="0"/>
        <v>0.021739130434782608</v>
      </c>
      <c r="E25" s="50"/>
      <c r="F25" s="24"/>
      <c r="G25" s="26"/>
      <c r="H25" s="27"/>
      <c r="I25" s="27"/>
      <c r="J25" s="27"/>
      <c r="K25" s="27"/>
    </row>
    <row r="26" spans="2:11" ht="12.75">
      <c r="B26" s="17"/>
      <c r="D26" s="28"/>
      <c r="F26" s="142"/>
      <c r="G26" s="142"/>
      <c r="H26" s="27"/>
      <c r="I26" s="27"/>
      <c r="J26" s="27"/>
      <c r="K26" s="27"/>
    </row>
    <row r="27" spans="2:4" ht="12.75">
      <c r="B27" s="2"/>
      <c r="D27" s="28"/>
    </row>
    <row r="28" spans="2:4" ht="12.75">
      <c r="B28" s="2" t="s">
        <v>33</v>
      </c>
      <c r="D28" s="28"/>
    </row>
    <row r="29" spans="2:4" ht="12.75">
      <c r="B29" s="2"/>
      <c r="D29" s="28"/>
    </row>
    <row r="30" spans="2:4" ht="15" customHeight="1">
      <c r="B30" s="2"/>
      <c r="C30" s="46" t="s">
        <v>7</v>
      </c>
      <c r="D30" s="46" t="s">
        <v>57</v>
      </c>
    </row>
    <row r="31" spans="2:5" ht="15" customHeight="1">
      <c r="B31" s="52" t="s">
        <v>29</v>
      </c>
      <c r="C31" s="21">
        <v>15</v>
      </c>
      <c r="D31" s="22">
        <f>(C31/$F$11)</f>
        <v>0.32608695652173914</v>
      </c>
      <c r="E31" s="50"/>
    </row>
    <row r="32" spans="2:5" ht="15" customHeight="1">
      <c r="B32" s="52" t="s">
        <v>108</v>
      </c>
      <c r="C32" s="21">
        <v>18</v>
      </c>
      <c r="D32" s="22">
        <f>(C32/$F$11)</f>
        <v>0.391304347826087</v>
      </c>
      <c r="E32" s="50"/>
    </row>
    <row r="33" spans="2:5" ht="15" customHeight="1">
      <c r="B33" s="53" t="s">
        <v>6</v>
      </c>
      <c r="C33" s="21">
        <v>14</v>
      </c>
      <c r="D33" s="22">
        <f>(C33/$F$11)</f>
        <v>0.30434782608695654</v>
      </c>
      <c r="E33" s="50"/>
    </row>
    <row r="34" spans="2:5" ht="15" customHeight="1">
      <c r="B34" s="54" t="s">
        <v>3</v>
      </c>
      <c r="C34" s="21">
        <v>1</v>
      </c>
      <c r="D34" s="22">
        <f>(C34/$F$11)</f>
        <v>0.021739130434782608</v>
      </c>
      <c r="E34" s="50"/>
    </row>
    <row r="35" spans="2:4" ht="12.75">
      <c r="B35" s="17"/>
      <c r="C35" s="1"/>
      <c r="D35" s="29"/>
    </row>
    <row r="36" ht="12.75">
      <c r="B36" s="2"/>
    </row>
    <row r="37" ht="12.75">
      <c r="B37" s="2" t="s">
        <v>34</v>
      </c>
    </row>
    <row r="38" ht="12.75">
      <c r="B38" s="2"/>
    </row>
    <row r="39" spans="2:4" ht="15" customHeight="1">
      <c r="B39" s="2"/>
      <c r="C39" s="46" t="s">
        <v>7</v>
      </c>
      <c r="D39" s="46" t="s">
        <v>57</v>
      </c>
    </row>
    <row r="40" spans="2:16" ht="15" customHeight="1">
      <c r="B40" s="53" t="s">
        <v>10</v>
      </c>
      <c r="C40" s="21">
        <v>40</v>
      </c>
      <c r="D40" s="22">
        <f aca="true" t="shared" si="1" ref="D40:D50">(C40/$F$11)</f>
        <v>0.8695652173913043</v>
      </c>
      <c r="E40" s="5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2:5" ht="15" customHeight="1">
      <c r="B41" s="53" t="s">
        <v>11</v>
      </c>
      <c r="C41" s="21">
        <v>4</v>
      </c>
      <c r="D41" s="22">
        <f t="shared" si="1"/>
        <v>0.08695652173913043</v>
      </c>
      <c r="E41" s="50"/>
    </row>
    <row r="42" spans="2:5" ht="15" customHeight="1">
      <c r="B42" s="53" t="s">
        <v>147</v>
      </c>
      <c r="C42" s="21"/>
      <c r="D42" s="22"/>
      <c r="E42" s="50"/>
    </row>
    <row r="43" spans="2:5" ht="15" customHeight="1">
      <c r="B43" s="68" t="s">
        <v>115</v>
      </c>
      <c r="C43" s="23">
        <v>8</v>
      </c>
      <c r="D43" s="22">
        <f t="shared" si="1"/>
        <v>0.17391304347826086</v>
      </c>
      <c r="E43" s="50"/>
    </row>
    <row r="44" spans="2:5" ht="15" customHeight="1">
      <c r="B44" s="68" t="s">
        <v>116</v>
      </c>
      <c r="C44" s="21">
        <v>13</v>
      </c>
      <c r="D44" s="22">
        <f t="shared" si="1"/>
        <v>0.2826086956521739</v>
      </c>
      <c r="E44" s="50"/>
    </row>
    <row r="45" spans="2:5" ht="15" customHeight="1">
      <c r="B45" s="68" t="s">
        <v>117</v>
      </c>
      <c r="C45" s="21">
        <v>17</v>
      </c>
      <c r="D45" s="22">
        <f t="shared" si="1"/>
        <v>0.3695652173913043</v>
      </c>
      <c r="E45" s="50"/>
    </row>
    <row r="46" spans="2:5" ht="15" customHeight="1">
      <c r="B46" s="68" t="s">
        <v>146</v>
      </c>
      <c r="C46" s="21">
        <v>0</v>
      </c>
      <c r="D46" s="22">
        <f t="shared" si="1"/>
        <v>0</v>
      </c>
      <c r="E46" s="50"/>
    </row>
    <row r="47" spans="2:5" ht="15" customHeight="1">
      <c r="B47" s="53" t="s">
        <v>79</v>
      </c>
      <c r="C47" s="21">
        <v>5</v>
      </c>
      <c r="D47" s="22">
        <f t="shared" si="1"/>
        <v>0.10869565217391304</v>
      </c>
      <c r="E47" s="50"/>
    </row>
    <row r="48" spans="2:5" ht="15" customHeight="1">
      <c r="B48" s="53" t="s">
        <v>114</v>
      </c>
      <c r="C48" s="21">
        <v>5</v>
      </c>
      <c r="D48" s="22">
        <f t="shared" si="1"/>
        <v>0.10869565217391304</v>
      </c>
      <c r="E48" s="50"/>
    </row>
    <row r="49" spans="2:5" ht="15" customHeight="1">
      <c r="B49" s="53" t="s">
        <v>6</v>
      </c>
      <c r="C49" s="21">
        <v>3</v>
      </c>
      <c r="D49" s="22">
        <f t="shared" si="1"/>
        <v>0.06521739130434782</v>
      </c>
      <c r="E49" s="50"/>
    </row>
    <row r="50" spans="2:5" ht="15" customHeight="1">
      <c r="B50" s="54" t="s">
        <v>3</v>
      </c>
      <c r="C50" s="21">
        <v>1</v>
      </c>
      <c r="D50" s="22">
        <f t="shared" si="1"/>
        <v>0.021739130434782608</v>
      </c>
      <c r="E50" s="50"/>
    </row>
    <row r="51" spans="2:5" ht="15" customHeight="1">
      <c r="B51" s="51"/>
      <c r="C51" s="58"/>
      <c r="D51" s="31"/>
      <c r="E51" s="50"/>
    </row>
    <row r="52" spans="2:5" ht="15" customHeight="1">
      <c r="B52" s="51"/>
      <c r="C52" s="58"/>
      <c r="D52" s="31"/>
      <c r="E52" s="50"/>
    </row>
    <row r="53" spans="2:5" ht="15" customHeight="1">
      <c r="B53" s="2" t="s">
        <v>119</v>
      </c>
      <c r="C53" s="58"/>
      <c r="D53" s="31"/>
      <c r="E53" s="50"/>
    </row>
    <row r="54" spans="2:5" ht="15" customHeight="1">
      <c r="B54" s="51"/>
      <c r="C54" s="58"/>
      <c r="D54" s="31"/>
      <c r="E54" s="50"/>
    </row>
    <row r="55" spans="2:11" ht="15" customHeight="1">
      <c r="B55" s="51"/>
      <c r="C55" s="36"/>
      <c r="D55" s="138" t="s">
        <v>126</v>
      </c>
      <c r="E55" s="139"/>
      <c r="F55" s="139"/>
      <c r="G55" s="139"/>
      <c r="H55" s="140"/>
      <c r="I55" s="36"/>
      <c r="J55" s="5"/>
      <c r="K55" s="16"/>
    </row>
    <row r="56" spans="2:11" ht="15" customHeight="1">
      <c r="B56" s="51"/>
      <c r="C56" s="47" t="s">
        <v>18</v>
      </c>
      <c r="D56" s="47">
        <v>1</v>
      </c>
      <c r="E56" s="47">
        <v>2</v>
      </c>
      <c r="F56" s="47">
        <v>3</v>
      </c>
      <c r="G56" s="47">
        <v>4</v>
      </c>
      <c r="H56" s="47">
        <v>5</v>
      </c>
      <c r="I56" s="47" t="s">
        <v>19</v>
      </c>
      <c r="J56" s="59"/>
      <c r="K56" s="16"/>
    </row>
    <row r="57" spans="2:11" ht="15" customHeight="1">
      <c r="B57" s="53" t="s">
        <v>120</v>
      </c>
      <c r="C57" s="65">
        <f aca="true" t="shared" si="2" ref="C57:C62">(D57*1+E57*2+F57*3+G57*4+H57*5)/SUM(D57:H57)</f>
        <v>4.069767441860465</v>
      </c>
      <c r="D57" s="62">
        <v>0</v>
      </c>
      <c r="E57" s="62">
        <v>0</v>
      </c>
      <c r="F57" s="62">
        <v>6</v>
      </c>
      <c r="G57" s="62">
        <v>28</v>
      </c>
      <c r="H57" s="62">
        <v>9</v>
      </c>
      <c r="I57" s="62">
        <v>3</v>
      </c>
      <c r="J57" s="61"/>
      <c r="K57" s="16"/>
    </row>
    <row r="58" spans="2:11" ht="15" customHeight="1">
      <c r="B58" s="53" t="s">
        <v>121</v>
      </c>
      <c r="C58" s="65">
        <f t="shared" si="2"/>
        <v>4.133333333333334</v>
      </c>
      <c r="D58" s="63">
        <v>0</v>
      </c>
      <c r="E58" s="64">
        <v>0</v>
      </c>
      <c r="F58" s="64">
        <v>7</v>
      </c>
      <c r="G58" s="64">
        <v>25</v>
      </c>
      <c r="H58" s="64">
        <v>13</v>
      </c>
      <c r="I58" s="64">
        <v>1</v>
      </c>
      <c r="J58" s="16"/>
      <c r="K58" s="16"/>
    </row>
    <row r="59" spans="2:11" ht="15" customHeight="1">
      <c r="B59" s="53" t="s">
        <v>122</v>
      </c>
      <c r="C59" s="65">
        <f t="shared" si="2"/>
        <v>4</v>
      </c>
      <c r="D59" s="63">
        <v>0</v>
      </c>
      <c r="E59" s="64">
        <v>0</v>
      </c>
      <c r="F59" s="64">
        <v>11</v>
      </c>
      <c r="G59" s="64">
        <v>23</v>
      </c>
      <c r="H59" s="64">
        <v>11</v>
      </c>
      <c r="I59" s="64">
        <v>1</v>
      </c>
      <c r="J59" s="16"/>
      <c r="K59" s="16"/>
    </row>
    <row r="60" spans="2:9" ht="15" customHeight="1">
      <c r="B60" s="53" t="s">
        <v>123</v>
      </c>
      <c r="C60" s="65">
        <f t="shared" si="2"/>
        <v>3.5</v>
      </c>
      <c r="D60" s="63">
        <v>2</v>
      </c>
      <c r="E60" s="64">
        <v>2</v>
      </c>
      <c r="F60" s="64">
        <v>18</v>
      </c>
      <c r="G60" s="64">
        <v>13</v>
      </c>
      <c r="H60" s="64">
        <v>7</v>
      </c>
      <c r="I60" s="64">
        <v>4</v>
      </c>
    </row>
    <row r="61" spans="2:9" ht="15" customHeight="1">
      <c r="B61" s="53" t="s">
        <v>124</v>
      </c>
      <c r="C61" s="65">
        <f t="shared" si="2"/>
        <v>2.6842105263157894</v>
      </c>
      <c r="D61" s="63">
        <v>8</v>
      </c>
      <c r="E61" s="64">
        <v>9</v>
      </c>
      <c r="F61" s="64">
        <v>11</v>
      </c>
      <c r="G61" s="64">
        <v>7</v>
      </c>
      <c r="H61" s="64">
        <v>3</v>
      </c>
      <c r="I61" s="64">
        <v>8</v>
      </c>
    </row>
    <row r="62" spans="2:9" ht="15" customHeight="1">
      <c r="B62" s="53" t="s">
        <v>125</v>
      </c>
      <c r="C62" s="65">
        <f t="shared" si="2"/>
        <v>3.6</v>
      </c>
      <c r="D62" s="63">
        <v>2</v>
      </c>
      <c r="E62" s="64">
        <v>3</v>
      </c>
      <c r="F62" s="64">
        <v>15</v>
      </c>
      <c r="G62" s="64">
        <v>16</v>
      </c>
      <c r="H62" s="64">
        <v>9</v>
      </c>
      <c r="I62" s="64">
        <v>1</v>
      </c>
    </row>
    <row r="63" spans="2:5" ht="15" customHeight="1">
      <c r="B63" s="51"/>
      <c r="C63" s="58"/>
      <c r="D63" s="31"/>
      <c r="E63" s="50"/>
    </row>
    <row r="64" spans="2:4" ht="12.75">
      <c r="B64" s="32"/>
      <c r="C64" s="16"/>
      <c r="D64" s="31"/>
    </row>
    <row r="65" ht="12.75">
      <c r="B65" s="2" t="s">
        <v>135</v>
      </c>
    </row>
    <row r="66" ht="12.75">
      <c r="B66" s="2"/>
    </row>
    <row r="67" ht="12.75">
      <c r="B67" s="2" t="s">
        <v>134</v>
      </c>
    </row>
    <row r="68" ht="12.75">
      <c r="B68" s="2"/>
    </row>
    <row r="69" spans="2:4" ht="15" customHeight="1">
      <c r="B69" s="2"/>
      <c r="C69" s="46" t="s">
        <v>7</v>
      </c>
      <c r="D69" s="46" t="s">
        <v>57</v>
      </c>
    </row>
    <row r="70" spans="2:5" ht="15" customHeight="1">
      <c r="B70" s="20" t="s">
        <v>127</v>
      </c>
      <c r="C70" s="21">
        <v>17</v>
      </c>
      <c r="D70" s="22">
        <f>(C70/$F$11)</f>
        <v>0.3695652173913043</v>
      </c>
      <c r="E70" s="50"/>
    </row>
    <row r="71" spans="2:5" ht="15" customHeight="1">
      <c r="B71" s="20" t="s">
        <v>78</v>
      </c>
      <c r="C71" s="21">
        <v>0</v>
      </c>
      <c r="D71" s="22">
        <f>(C71/$F$11)</f>
        <v>0</v>
      </c>
      <c r="E71" s="50"/>
    </row>
    <row r="72" spans="2:5" ht="12.75">
      <c r="B72" s="40" t="s">
        <v>128</v>
      </c>
      <c r="C72" s="21">
        <v>5</v>
      </c>
      <c r="D72" s="22">
        <f>(C72/$F$11)</f>
        <v>0.10869565217391304</v>
      </c>
      <c r="E72" s="50"/>
    </row>
    <row r="73" spans="2:5" ht="12.75">
      <c r="B73" s="20" t="s">
        <v>6</v>
      </c>
      <c r="C73" s="21">
        <v>2</v>
      </c>
      <c r="D73" s="22">
        <f>(C73/$F$11)</f>
        <v>0.043478260869565216</v>
      </c>
      <c r="E73" s="50"/>
    </row>
    <row r="74" spans="2:5" ht="12.75">
      <c r="B74" s="54" t="s">
        <v>3</v>
      </c>
      <c r="C74" s="21">
        <v>25</v>
      </c>
      <c r="D74" s="22">
        <f>(C74/$F$11)</f>
        <v>0.5434782608695652</v>
      </c>
      <c r="E74" s="50"/>
    </row>
    <row r="75" spans="2:3" ht="12.75">
      <c r="B75" s="2"/>
      <c r="C75" s="11"/>
    </row>
    <row r="76" spans="2:4" ht="12.75">
      <c r="B76" s="2"/>
      <c r="C76" s="6"/>
      <c r="D76" s="28"/>
    </row>
    <row r="77" spans="2:5" ht="14.25" customHeight="1">
      <c r="B77" s="33" t="s">
        <v>58</v>
      </c>
      <c r="C77" s="46" t="s">
        <v>7</v>
      </c>
      <c r="D77" s="48" t="s">
        <v>8</v>
      </c>
      <c r="E77" s="50"/>
    </row>
    <row r="78" spans="2:5" ht="14.25" customHeight="1">
      <c r="B78" s="20" t="s">
        <v>12</v>
      </c>
      <c r="C78" s="21">
        <v>18</v>
      </c>
      <c r="D78" s="22">
        <f aca="true" t="shared" si="3" ref="D78:D83">C78/$F$11</f>
        <v>0.391304347826087</v>
      </c>
      <c r="E78" s="50"/>
    </row>
    <row r="79" spans="2:5" ht="14.25" customHeight="1">
      <c r="B79" s="20" t="s">
        <v>30</v>
      </c>
      <c r="C79" s="23">
        <v>1</v>
      </c>
      <c r="D79" s="22">
        <f t="shared" si="3"/>
        <v>0.021739130434782608</v>
      </c>
      <c r="E79" s="50"/>
    </row>
    <row r="80" spans="2:5" ht="14.25" customHeight="1">
      <c r="B80" s="20" t="s">
        <v>13</v>
      </c>
      <c r="C80" s="23">
        <v>0</v>
      </c>
      <c r="D80" s="22">
        <f t="shared" si="3"/>
        <v>0</v>
      </c>
      <c r="E80" s="50"/>
    </row>
    <row r="81" spans="2:5" ht="14.25" customHeight="1">
      <c r="B81" s="20" t="s">
        <v>14</v>
      </c>
      <c r="C81" s="23">
        <v>0</v>
      </c>
      <c r="D81" s="22">
        <f t="shared" si="3"/>
        <v>0</v>
      </c>
      <c r="E81" s="50"/>
    </row>
    <row r="82" spans="2:5" ht="14.25" customHeight="1">
      <c r="B82" s="20" t="s">
        <v>15</v>
      </c>
      <c r="C82" s="21">
        <v>0</v>
      </c>
      <c r="D82" s="22">
        <f t="shared" si="3"/>
        <v>0</v>
      </c>
      <c r="E82" s="50"/>
    </row>
    <row r="83" spans="2:5" ht="14.25" customHeight="1">
      <c r="B83" s="20" t="s">
        <v>16</v>
      </c>
      <c r="C83" s="23">
        <v>1</v>
      </c>
      <c r="D83" s="22">
        <f t="shared" si="3"/>
        <v>0.021739130434782608</v>
      </c>
      <c r="E83" s="50"/>
    </row>
    <row r="84" ht="12.75">
      <c r="B84" s="2"/>
    </row>
    <row r="85" ht="12.75">
      <c r="B85" s="2"/>
    </row>
    <row r="86" ht="12.75">
      <c r="B86" s="2" t="s">
        <v>133</v>
      </c>
    </row>
    <row r="87" ht="12.75">
      <c r="B87" s="2"/>
    </row>
    <row r="88" spans="2:4" ht="12.75">
      <c r="B88" s="2"/>
      <c r="C88" s="47" t="s">
        <v>7</v>
      </c>
      <c r="D88" s="46" t="s">
        <v>57</v>
      </c>
    </row>
    <row r="89" spans="2:5" ht="12.75">
      <c r="B89" s="45" t="s">
        <v>73</v>
      </c>
      <c r="C89" s="9">
        <v>44</v>
      </c>
      <c r="D89" s="22">
        <f>C89/$F$11</f>
        <v>0.9565217391304348</v>
      </c>
      <c r="E89" s="50"/>
    </row>
    <row r="90" spans="2:5" ht="25.5">
      <c r="B90" s="41" t="s">
        <v>74</v>
      </c>
      <c r="C90" s="9">
        <v>6</v>
      </c>
      <c r="D90" s="22">
        <f aca="true" t="shared" si="4" ref="D90:D97">C90/$F$11</f>
        <v>0.13043478260869565</v>
      </c>
      <c r="E90" s="50"/>
    </row>
    <row r="91" spans="2:5" ht="12.75">
      <c r="B91" s="45" t="s">
        <v>75</v>
      </c>
      <c r="C91" s="9">
        <v>14</v>
      </c>
      <c r="D91" s="22">
        <f t="shared" si="4"/>
        <v>0.30434782608695654</v>
      </c>
      <c r="E91" s="50"/>
    </row>
    <row r="92" spans="2:5" ht="12.75">
      <c r="B92" s="45" t="s">
        <v>76</v>
      </c>
      <c r="C92" s="9">
        <v>12</v>
      </c>
      <c r="D92" s="22">
        <f t="shared" si="4"/>
        <v>0.2608695652173913</v>
      </c>
      <c r="E92" s="50"/>
    </row>
    <row r="93" spans="2:5" ht="12.75">
      <c r="B93" s="45" t="s">
        <v>77</v>
      </c>
      <c r="C93" s="9">
        <v>1</v>
      </c>
      <c r="D93" s="22">
        <f t="shared" si="4"/>
        <v>0.021739130434782608</v>
      </c>
      <c r="E93" s="50"/>
    </row>
    <row r="94" spans="2:5" ht="12.75">
      <c r="B94" s="45" t="s">
        <v>129</v>
      </c>
      <c r="C94" s="9">
        <v>9</v>
      </c>
      <c r="D94" s="22">
        <f t="shared" si="4"/>
        <v>0.1956521739130435</v>
      </c>
      <c r="E94" s="50"/>
    </row>
    <row r="95" spans="2:5" ht="12.75">
      <c r="B95" s="45" t="s">
        <v>130</v>
      </c>
      <c r="C95" s="9">
        <v>3</v>
      </c>
      <c r="D95" s="22">
        <f t="shared" si="4"/>
        <v>0.06521739130434782</v>
      </c>
      <c r="E95" s="50"/>
    </row>
    <row r="96" spans="2:5" ht="12.75">
      <c r="B96" s="45" t="s">
        <v>6</v>
      </c>
      <c r="C96" s="9">
        <v>4</v>
      </c>
      <c r="D96" s="22">
        <f t="shared" si="4"/>
        <v>0.08695652173913043</v>
      </c>
      <c r="E96" s="50"/>
    </row>
    <row r="97" spans="2:5" ht="12.75">
      <c r="B97" s="54" t="s">
        <v>3</v>
      </c>
      <c r="C97" s="9">
        <v>1</v>
      </c>
      <c r="D97" s="22">
        <f t="shared" si="4"/>
        <v>0.021739130434782608</v>
      </c>
      <c r="E97" s="50"/>
    </row>
    <row r="98" ht="12.75">
      <c r="B98" s="2"/>
    </row>
    <row r="99" ht="12.75">
      <c r="B99" s="2"/>
    </row>
    <row r="100" spans="2:12" ht="12.75">
      <c r="B100" s="2" t="s">
        <v>132</v>
      </c>
      <c r="J100" s="16"/>
      <c r="K100" s="16"/>
      <c r="L100" s="16"/>
    </row>
    <row r="101" spans="2:12" ht="12.75">
      <c r="B101" s="2"/>
      <c r="J101" s="16"/>
      <c r="K101" s="16"/>
      <c r="L101" s="16"/>
    </row>
    <row r="102" spans="2:12" ht="15" customHeight="1">
      <c r="B102" s="37"/>
      <c r="C102" s="36"/>
      <c r="D102" s="138" t="s">
        <v>126</v>
      </c>
      <c r="E102" s="139"/>
      <c r="F102" s="139"/>
      <c r="G102" s="139"/>
      <c r="H102" s="140"/>
      <c r="I102" s="36"/>
      <c r="J102" s="5"/>
      <c r="K102" s="16"/>
      <c r="L102" s="16"/>
    </row>
    <row r="103" spans="1:12" ht="14.25" customHeight="1">
      <c r="A103" s="2"/>
      <c r="B103" s="16"/>
      <c r="C103" s="46" t="s">
        <v>18</v>
      </c>
      <c r="D103" s="46">
        <v>1</v>
      </c>
      <c r="E103" s="46">
        <v>2</v>
      </c>
      <c r="F103" s="46">
        <v>3</v>
      </c>
      <c r="G103" s="46">
        <v>4</v>
      </c>
      <c r="H103" s="46">
        <v>5</v>
      </c>
      <c r="I103" s="46" t="s">
        <v>19</v>
      </c>
      <c r="J103" s="59"/>
      <c r="K103" s="16"/>
      <c r="L103" s="16"/>
    </row>
    <row r="104" spans="1:12" ht="14.25" customHeight="1">
      <c r="A104" s="43"/>
      <c r="B104" s="42"/>
      <c r="C104" s="65">
        <f>(D104*1+E104*2+F104*3+G104*4+H104*5)/SUM(D104:H104)</f>
        <v>4.1395348837209305</v>
      </c>
      <c r="D104" s="49">
        <v>0</v>
      </c>
      <c r="E104" s="49">
        <v>0</v>
      </c>
      <c r="F104" s="49">
        <v>8</v>
      </c>
      <c r="G104" s="49">
        <v>21</v>
      </c>
      <c r="H104" s="49">
        <v>14</v>
      </c>
      <c r="I104" s="49">
        <v>3</v>
      </c>
      <c r="J104" s="60"/>
      <c r="K104" s="16"/>
      <c r="L104" s="16"/>
    </row>
    <row r="105" spans="1:12" ht="12.75">
      <c r="A105" s="16"/>
      <c r="B105" s="2"/>
      <c r="C105" s="1"/>
      <c r="J105" s="16"/>
      <c r="K105" s="16"/>
      <c r="L105" s="16"/>
    </row>
    <row r="106" ht="12.75">
      <c r="B106" s="32" t="s">
        <v>60</v>
      </c>
    </row>
    <row r="107" ht="12.75">
      <c r="B107" s="32" t="s">
        <v>59</v>
      </c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</sheetData>
  <sheetProtection/>
  <mergeCells count="8">
    <mergeCell ref="D55:H55"/>
    <mergeCell ref="D102:H102"/>
    <mergeCell ref="K21:K22"/>
    <mergeCell ref="F26:G26"/>
    <mergeCell ref="B6:B7"/>
    <mergeCell ref="C6:E6"/>
    <mergeCell ref="F6:F7"/>
    <mergeCell ref="H6:L6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3" max="255" man="1"/>
    <brk id="108" max="1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08"/>
  <sheetViews>
    <sheetView zoomScale="70" zoomScaleNormal="70" zoomScalePageLayoutView="0" workbookViewId="0" topLeftCell="A90">
      <selection activeCell="C109" sqref="C109:I109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70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39" t="s">
        <v>41</v>
      </c>
      <c r="C8" s="9">
        <v>30</v>
      </c>
      <c r="D8" s="9">
        <v>11</v>
      </c>
      <c r="E8" s="9">
        <v>0</v>
      </c>
      <c r="F8" s="10">
        <f>SUM(C8:E8)</f>
        <v>41</v>
      </c>
      <c r="G8" s="11"/>
      <c r="H8" s="9">
        <v>6</v>
      </c>
      <c r="I8" s="9">
        <v>29</v>
      </c>
      <c r="J8" s="9">
        <v>3</v>
      </c>
      <c r="K8" s="9">
        <v>4</v>
      </c>
      <c r="L8" s="9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39" t="s">
        <v>85</v>
      </c>
      <c r="C9" s="9">
        <v>30</v>
      </c>
      <c r="D9" s="9">
        <v>21</v>
      </c>
      <c r="E9" s="9">
        <v>0</v>
      </c>
      <c r="F9" s="10">
        <f aca="true" t="shared" si="0" ref="F9:F15">SUM(C9:E9)</f>
        <v>51</v>
      </c>
      <c r="G9" s="11"/>
      <c r="H9" s="9">
        <v>10</v>
      </c>
      <c r="I9" s="9">
        <v>34</v>
      </c>
      <c r="J9" s="9">
        <v>9</v>
      </c>
      <c r="K9" s="9">
        <v>2</v>
      </c>
      <c r="L9" s="9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39" t="s">
        <v>100</v>
      </c>
      <c r="C10" s="9">
        <v>0</v>
      </c>
      <c r="D10" s="9">
        <v>0</v>
      </c>
      <c r="E10" s="9">
        <v>0</v>
      </c>
      <c r="F10" s="10">
        <f t="shared" si="0"/>
        <v>0</v>
      </c>
      <c r="G10" s="11"/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39" t="s">
        <v>86</v>
      </c>
      <c r="C11" s="9">
        <v>18</v>
      </c>
      <c r="D11" s="9">
        <v>3</v>
      </c>
      <c r="E11" s="9">
        <v>0</v>
      </c>
      <c r="F11" s="10">
        <f t="shared" si="0"/>
        <v>21</v>
      </c>
      <c r="G11" s="11"/>
      <c r="H11" s="9">
        <v>2</v>
      </c>
      <c r="I11" s="9">
        <v>13</v>
      </c>
      <c r="J11" s="9">
        <v>6</v>
      </c>
      <c r="K11" s="9">
        <v>3</v>
      </c>
      <c r="L11" s="9">
        <v>0</v>
      </c>
      <c r="M11" s="3"/>
      <c r="P11" s="3"/>
      <c r="Q11" s="3"/>
      <c r="R11" s="3"/>
      <c r="S11" s="3"/>
      <c r="T11" s="3"/>
    </row>
    <row r="12" spans="1:20" ht="15" customHeight="1">
      <c r="A12" s="7"/>
      <c r="B12" s="39" t="s">
        <v>46</v>
      </c>
      <c r="C12" s="9">
        <v>22</v>
      </c>
      <c r="D12" s="9">
        <v>8</v>
      </c>
      <c r="E12" s="9">
        <v>0</v>
      </c>
      <c r="F12" s="10">
        <f t="shared" si="0"/>
        <v>30</v>
      </c>
      <c r="G12" s="11"/>
      <c r="H12" s="9">
        <v>6</v>
      </c>
      <c r="I12" s="9">
        <v>20</v>
      </c>
      <c r="J12" s="9">
        <v>6</v>
      </c>
      <c r="K12" s="9">
        <v>1</v>
      </c>
      <c r="L12" s="9">
        <v>0</v>
      </c>
      <c r="M12" s="3"/>
      <c r="P12" s="3"/>
      <c r="Q12" s="3"/>
      <c r="R12" s="3"/>
      <c r="S12" s="3"/>
      <c r="T12" s="3"/>
    </row>
    <row r="13" spans="1:20" ht="15" customHeight="1">
      <c r="A13" s="7"/>
      <c r="B13" s="39" t="s">
        <v>47</v>
      </c>
      <c r="C13" s="9">
        <v>8</v>
      </c>
      <c r="D13" s="9">
        <v>1</v>
      </c>
      <c r="E13" s="9">
        <v>0</v>
      </c>
      <c r="F13" s="10">
        <f t="shared" si="0"/>
        <v>9</v>
      </c>
      <c r="G13" s="11"/>
      <c r="H13" s="9">
        <v>1</v>
      </c>
      <c r="I13" s="9">
        <v>8</v>
      </c>
      <c r="J13" s="9">
        <v>4</v>
      </c>
      <c r="K13" s="9">
        <v>0</v>
      </c>
      <c r="L13" s="9">
        <v>0</v>
      </c>
      <c r="M13" s="3"/>
      <c r="P13" s="3"/>
      <c r="Q13" s="3"/>
      <c r="R13" s="3"/>
      <c r="S13" s="3"/>
      <c r="T13" s="3"/>
    </row>
    <row r="14" spans="1:20" ht="27.75" customHeight="1">
      <c r="A14" s="7"/>
      <c r="B14" s="39" t="s">
        <v>109</v>
      </c>
      <c r="C14" s="9">
        <v>0</v>
      </c>
      <c r="D14" s="9">
        <v>0</v>
      </c>
      <c r="E14" s="9">
        <v>0</v>
      </c>
      <c r="F14" s="10">
        <f t="shared" si="0"/>
        <v>0</v>
      </c>
      <c r="G14" s="11"/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3"/>
      <c r="P14" s="3"/>
      <c r="Q14" s="3"/>
      <c r="R14" s="3"/>
      <c r="S14" s="3"/>
      <c r="T14" s="3"/>
    </row>
    <row r="15" spans="1:20" ht="15" customHeight="1">
      <c r="A15" s="7"/>
      <c r="B15" s="12" t="s">
        <v>3</v>
      </c>
      <c r="C15" s="9">
        <v>4</v>
      </c>
      <c r="D15" s="9">
        <v>0</v>
      </c>
      <c r="E15" s="9">
        <v>0</v>
      </c>
      <c r="F15" s="10">
        <f t="shared" si="0"/>
        <v>4</v>
      </c>
      <c r="G15" s="11"/>
      <c r="H15" s="9">
        <v>1</v>
      </c>
      <c r="I15" s="9">
        <v>2</v>
      </c>
      <c r="J15" s="9">
        <v>1</v>
      </c>
      <c r="K15" s="9">
        <v>0</v>
      </c>
      <c r="L15" s="9">
        <v>0</v>
      </c>
      <c r="M15" s="3"/>
      <c r="P15" s="3"/>
      <c r="Q15" s="3"/>
      <c r="R15" s="3"/>
      <c r="S15" s="3"/>
      <c r="T15" s="3"/>
    </row>
    <row r="16" spans="1:20" ht="15" customHeight="1">
      <c r="A16" s="7"/>
      <c r="B16" s="57" t="s">
        <v>4</v>
      </c>
      <c r="C16" s="13">
        <f>SUM(C8:C15)</f>
        <v>112</v>
      </c>
      <c r="D16" s="13">
        <f>SUM(D8:D15)</f>
        <v>44</v>
      </c>
      <c r="E16" s="14">
        <f>SUM(E8:E15)</f>
        <v>0</v>
      </c>
      <c r="F16" s="13">
        <f>SUM(F8:F15)</f>
        <v>156</v>
      </c>
      <c r="G16" s="15"/>
      <c r="H16" s="14">
        <f>SUM(H8:H15)</f>
        <v>26</v>
      </c>
      <c r="I16" s="14">
        <f>SUM(I8:I15)</f>
        <v>106</v>
      </c>
      <c r="J16" s="14">
        <f>SUM(J8:J15)</f>
        <v>29</v>
      </c>
      <c r="K16" s="14">
        <f>SUM(K8:K15)</f>
        <v>10</v>
      </c>
      <c r="L16" s="14">
        <f>SUM(L8:L15)</f>
        <v>0</v>
      </c>
      <c r="M16" s="6"/>
      <c r="P16" s="3"/>
      <c r="Q16" s="3"/>
      <c r="R16" s="3"/>
      <c r="S16" s="3"/>
      <c r="T16" s="3"/>
    </row>
    <row r="17" spans="5:6" ht="12.75">
      <c r="E17" s="16"/>
      <c r="F17" s="16"/>
    </row>
    <row r="18" spans="8:15" ht="12.75">
      <c r="H18" s="17"/>
      <c r="N18" s="18"/>
      <c r="O18" s="18"/>
    </row>
    <row r="19" spans="2:9" ht="12.75">
      <c r="B19" s="2" t="s">
        <v>32</v>
      </c>
      <c r="H19" s="19" t="s">
        <v>27</v>
      </c>
      <c r="I19" s="18"/>
    </row>
    <row r="20" spans="2:9" ht="12.75">
      <c r="B20" s="2"/>
      <c r="H20" s="18"/>
      <c r="I20" s="18"/>
    </row>
    <row r="21" spans="2:9" ht="15" customHeight="1">
      <c r="B21" s="2"/>
      <c r="C21" s="47" t="s">
        <v>7</v>
      </c>
      <c r="D21" s="47" t="s">
        <v>57</v>
      </c>
      <c r="H21" s="18" t="s">
        <v>21</v>
      </c>
      <c r="I21" s="18" t="s">
        <v>23</v>
      </c>
    </row>
    <row r="22" spans="2:9" ht="15" customHeight="1">
      <c r="B22" s="54" t="s">
        <v>28</v>
      </c>
      <c r="C22" s="21">
        <v>114</v>
      </c>
      <c r="D22" s="22">
        <f aca="true" t="shared" si="1" ref="D22:D30">(C22/$F$16)</f>
        <v>0.7307692307692307</v>
      </c>
      <c r="E22" s="50"/>
      <c r="H22" s="18" t="s">
        <v>24</v>
      </c>
      <c r="I22" s="18" t="s">
        <v>25</v>
      </c>
    </row>
    <row r="23" spans="2:9" ht="15" customHeight="1">
      <c r="B23" s="54" t="s">
        <v>9</v>
      </c>
      <c r="C23" s="21">
        <v>72</v>
      </c>
      <c r="D23" s="22">
        <f t="shared" si="1"/>
        <v>0.46153846153846156</v>
      </c>
      <c r="E23" s="50"/>
      <c r="H23" s="18" t="s">
        <v>5</v>
      </c>
      <c r="I23" s="18" t="s">
        <v>26</v>
      </c>
    </row>
    <row r="24" spans="2:5" ht="15" customHeight="1">
      <c r="B24" s="54" t="s">
        <v>144</v>
      </c>
      <c r="C24" s="21"/>
      <c r="D24" s="22"/>
      <c r="E24" s="50"/>
    </row>
    <row r="25" spans="2:8" ht="15" customHeight="1">
      <c r="B25" s="69" t="s">
        <v>110</v>
      </c>
      <c r="C25" s="23">
        <v>11</v>
      </c>
      <c r="D25" s="22">
        <f t="shared" si="1"/>
        <v>0.07051282051282051</v>
      </c>
      <c r="E25" s="50"/>
      <c r="H25" s="17"/>
    </row>
    <row r="26" spans="2:11" ht="15" customHeight="1">
      <c r="B26" s="69" t="s">
        <v>111</v>
      </c>
      <c r="C26" s="21">
        <v>5</v>
      </c>
      <c r="D26" s="22">
        <f t="shared" si="1"/>
        <v>0.03205128205128205</v>
      </c>
      <c r="E26" s="50"/>
      <c r="F26" s="24"/>
      <c r="G26" s="24"/>
      <c r="H26" s="24"/>
      <c r="I26" s="24"/>
      <c r="J26" s="24"/>
      <c r="K26" s="141"/>
    </row>
    <row r="27" spans="2:11" ht="15" customHeight="1">
      <c r="B27" s="69" t="s">
        <v>118</v>
      </c>
      <c r="C27" s="21">
        <v>4</v>
      </c>
      <c r="D27" s="22">
        <f t="shared" si="1"/>
        <v>0.02564102564102564</v>
      </c>
      <c r="E27" s="50"/>
      <c r="F27" s="24"/>
      <c r="G27" s="24"/>
      <c r="H27" s="25"/>
      <c r="I27" s="25"/>
      <c r="J27" s="25"/>
      <c r="K27" s="141"/>
    </row>
    <row r="28" spans="2:11" ht="15" customHeight="1">
      <c r="B28" s="69" t="s">
        <v>145</v>
      </c>
      <c r="C28" s="21">
        <v>0</v>
      </c>
      <c r="D28" s="22">
        <f t="shared" si="1"/>
        <v>0</v>
      </c>
      <c r="E28" s="50"/>
      <c r="F28" s="24"/>
      <c r="G28" s="24"/>
      <c r="H28" s="25"/>
      <c r="I28" s="25"/>
      <c r="J28" s="25"/>
      <c r="K28" s="25"/>
    </row>
    <row r="29" spans="2:11" ht="15" customHeight="1">
      <c r="B29" s="54" t="s">
        <v>6</v>
      </c>
      <c r="C29" s="21">
        <v>21</v>
      </c>
      <c r="D29" s="22">
        <f t="shared" si="1"/>
        <v>0.1346153846153846</v>
      </c>
      <c r="E29" s="50"/>
      <c r="F29" s="24"/>
      <c r="G29" s="26"/>
      <c r="I29" s="27"/>
      <c r="J29" s="27"/>
      <c r="K29" s="27"/>
    </row>
    <row r="30" spans="2:11" ht="12.75">
      <c r="B30" s="45" t="s">
        <v>3</v>
      </c>
      <c r="C30" s="66">
        <v>0</v>
      </c>
      <c r="D30" s="22">
        <f t="shared" si="1"/>
        <v>0</v>
      </c>
      <c r="F30" s="142"/>
      <c r="G30" s="142"/>
      <c r="I30" s="27"/>
      <c r="J30" s="27"/>
      <c r="K30" s="27"/>
    </row>
    <row r="31" spans="2:11" ht="12.75">
      <c r="B31" s="17"/>
      <c r="D31" s="28"/>
      <c r="F31" s="26"/>
      <c r="G31" s="26"/>
      <c r="I31" s="27"/>
      <c r="J31" s="27"/>
      <c r="K31" s="27"/>
    </row>
    <row r="32" spans="2:4" ht="12.75">
      <c r="B32" s="2"/>
      <c r="D32" s="28"/>
    </row>
    <row r="33" spans="2:4" ht="12.75">
      <c r="B33" s="2" t="s">
        <v>33</v>
      </c>
      <c r="D33" s="28"/>
    </row>
    <row r="34" spans="2:4" ht="12.75">
      <c r="B34" s="2"/>
      <c r="D34" s="28"/>
    </row>
    <row r="35" spans="2:4" ht="15" customHeight="1">
      <c r="B35" s="2"/>
      <c r="C35" s="46" t="s">
        <v>7</v>
      </c>
      <c r="D35" s="46" t="s">
        <v>57</v>
      </c>
    </row>
    <row r="36" spans="2:5" ht="15" customHeight="1">
      <c r="B36" s="52" t="s">
        <v>29</v>
      </c>
      <c r="C36" s="21">
        <v>37</v>
      </c>
      <c r="D36" s="22">
        <f>(C36/$F$16)</f>
        <v>0.23717948717948717</v>
      </c>
      <c r="E36" s="50"/>
    </row>
    <row r="37" spans="2:5" ht="15" customHeight="1">
      <c r="B37" s="52" t="s">
        <v>108</v>
      </c>
      <c r="C37" s="21">
        <v>80</v>
      </c>
      <c r="D37" s="22">
        <f>(C37/$F$16)</f>
        <v>0.5128205128205128</v>
      </c>
      <c r="E37" s="50"/>
    </row>
    <row r="38" spans="2:5" ht="15" customHeight="1">
      <c r="B38" s="53" t="s">
        <v>6</v>
      </c>
      <c r="C38" s="21">
        <v>43</v>
      </c>
      <c r="D38" s="22">
        <f>(C38/$F$16)</f>
        <v>0.27564102564102566</v>
      </c>
      <c r="E38" s="50"/>
    </row>
    <row r="39" spans="2:5" ht="15" customHeight="1">
      <c r="B39" s="45" t="s">
        <v>3</v>
      </c>
      <c r="C39" s="66">
        <v>1</v>
      </c>
      <c r="D39" s="22">
        <f>(C39/$F$16)</f>
        <v>0.00641025641025641</v>
      </c>
      <c r="E39" s="50"/>
    </row>
    <row r="40" spans="2:4" ht="12.75">
      <c r="B40" s="17"/>
      <c r="C40" s="1"/>
      <c r="D40" s="29"/>
    </row>
    <row r="41" ht="12.75">
      <c r="B41" s="2"/>
    </row>
    <row r="42" ht="12.75">
      <c r="B42" s="2" t="s">
        <v>34</v>
      </c>
    </row>
    <row r="43" ht="12.75">
      <c r="B43" s="2"/>
    </row>
    <row r="44" spans="2:4" ht="15" customHeight="1">
      <c r="B44" s="2"/>
      <c r="C44" s="46" t="s">
        <v>7</v>
      </c>
      <c r="D44" s="46" t="s">
        <v>57</v>
      </c>
    </row>
    <row r="45" spans="2:16" ht="15" customHeight="1">
      <c r="B45" s="53" t="s">
        <v>10</v>
      </c>
      <c r="C45" s="21">
        <v>28</v>
      </c>
      <c r="D45" s="22">
        <f aca="true" t="shared" si="2" ref="D45:D55">(C45/$F$16)</f>
        <v>0.1794871794871795</v>
      </c>
      <c r="E45" s="5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2:5" ht="15" customHeight="1">
      <c r="B46" s="53" t="s">
        <v>11</v>
      </c>
      <c r="C46" s="21">
        <v>68</v>
      </c>
      <c r="D46" s="22">
        <f t="shared" si="2"/>
        <v>0.4358974358974359</v>
      </c>
      <c r="E46" s="50"/>
    </row>
    <row r="47" spans="2:5" ht="15" customHeight="1">
      <c r="B47" s="53" t="s">
        <v>147</v>
      </c>
      <c r="C47" s="21"/>
      <c r="D47" s="22"/>
      <c r="E47" s="50"/>
    </row>
    <row r="48" spans="2:5" ht="15" customHeight="1">
      <c r="B48" s="68" t="s">
        <v>115</v>
      </c>
      <c r="C48" s="23">
        <v>7</v>
      </c>
      <c r="D48" s="22">
        <f t="shared" si="2"/>
        <v>0.04487179487179487</v>
      </c>
      <c r="E48" s="50"/>
    </row>
    <row r="49" spans="2:5" ht="15" customHeight="1">
      <c r="B49" s="68" t="s">
        <v>116</v>
      </c>
      <c r="C49" s="21">
        <v>24</v>
      </c>
      <c r="D49" s="22">
        <f t="shared" si="2"/>
        <v>0.15384615384615385</v>
      </c>
      <c r="E49" s="50"/>
    </row>
    <row r="50" spans="2:5" ht="15" customHeight="1">
      <c r="B50" s="68" t="s">
        <v>117</v>
      </c>
      <c r="C50" s="21">
        <v>2</v>
      </c>
      <c r="D50" s="22">
        <f t="shared" si="2"/>
        <v>0.01282051282051282</v>
      </c>
      <c r="E50" s="50"/>
    </row>
    <row r="51" spans="2:5" ht="15" customHeight="1">
      <c r="B51" s="68" t="s">
        <v>152</v>
      </c>
      <c r="C51" s="21">
        <v>1</v>
      </c>
      <c r="D51" s="22">
        <f t="shared" si="2"/>
        <v>0.00641025641025641</v>
      </c>
      <c r="E51" s="50"/>
    </row>
    <row r="52" spans="2:5" ht="15" customHeight="1">
      <c r="B52" s="53" t="s">
        <v>79</v>
      </c>
      <c r="C52" s="21">
        <v>49</v>
      </c>
      <c r="D52" s="22">
        <f t="shared" si="2"/>
        <v>0.3141025641025641</v>
      </c>
      <c r="E52" s="50"/>
    </row>
    <row r="53" spans="2:5" ht="15" customHeight="1">
      <c r="B53" s="53" t="s">
        <v>114</v>
      </c>
      <c r="C53" s="21">
        <v>33</v>
      </c>
      <c r="D53" s="22">
        <f t="shared" si="2"/>
        <v>0.21153846153846154</v>
      </c>
      <c r="E53" s="50"/>
    </row>
    <row r="54" spans="2:5" ht="15" customHeight="1">
      <c r="B54" s="53" t="s">
        <v>6</v>
      </c>
      <c r="C54" s="21">
        <v>12</v>
      </c>
      <c r="D54" s="22">
        <f t="shared" si="2"/>
        <v>0.07692307692307693</v>
      </c>
      <c r="E54" s="50"/>
    </row>
    <row r="55" spans="2:5" ht="15" customHeight="1">
      <c r="B55" s="45" t="s">
        <v>3</v>
      </c>
      <c r="C55" s="66">
        <v>16</v>
      </c>
      <c r="D55" s="22">
        <f t="shared" si="2"/>
        <v>0.10256410256410256</v>
      </c>
      <c r="E55" s="50"/>
    </row>
    <row r="56" spans="2:5" ht="15" customHeight="1">
      <c r="B56" s="51"/>
      <c r="C56" s="58"/>
      <c r="D56" s="31"/>
      <c r="E56" s="50"/>
    </row>
    <row r="57" spans="2:5" ht="15" customHeight="1">
      <c r="B57" s="51"/>
      <c r="C57" s="58"/>
      <c r="D57" s="31"/>
      <c r="E57" s="50"/>
    </row>
    <row r="58" spans="2:5" ht="15" customHeight="1">
      <c r="B58" s="2" t="s">
        <v>119</v>
      </c>
      <c r="C58" s="58"/>
      <c r="D58" s="31"/>
      <c r="E58" s="50"/>
    </row>
    <row r="59" spans="2:5" ht="15" customHeight="1">
      <c r="B59" s="51"/>
      <c r="C59" s="58"/>
      <c r="D59" s="31"/>
      <c r="E59" s="50"/>
    </row>
    <row r="60" spans="2:11" ht="15" customHeight="1">
      <c r="B60" s="51"/>
      <c r="C60" s="36"/>
      <c r="D60" s="138" t="s">
        <v>126</v>
      </c>
      <c r="E60" s="139"/>
      <c r="F60" s="139"/>
      <c r="G60" s="139"/>
      <c r="H60" s="140"/>
      <c r="I60" s="36"/>
      <c r="J60" s="5"/>
      <c r="K60" s="16"/>
    </row>
    <row r="61" spans="2:11" ht="15" customHeight="1">
      <c r="B61" s="51"/>
      <c r="C61" s="47" t="s">
        <v>18</v>
      </c>
      <c r="D61" s="47">
        <v>1</v>
      </c>
      <c r="E61" s="47">
        <v>2</v>
      </c>
      <c r="F61" s="47">
        <v>3</v>
      </c>
      <c r="G61" s="47">
        <v>4</v>
      </c>
      <c r="H61" s="47">
        <v>5</v>
      </c>
      <c r="I61" s="47" t="s">
        <v>19</v>
      </c>
      <c r="J61" s="59"/>
      <c r="K61" s="16"/>
    </row>
    <row r="62" spans="2:11" ht="15" customHeight="1">
      <c r="B62" s="53" t="s">
        <v>120</v>
      </c>
      <c r="C62" s="65">
        <f aca="true" t="shared" si="3" ref="C62:C67">(D62*1+E62*2+F62*3+G62*4+H62*5)/SUM(D62:H62)</f>
        <v>3.723684210526316</v>
      </c>
      <c r="D62" s="62">
        <v>2</v>
      </c>
      <c r="E62" s="62">
        <v>2</v>
      </c>
      <c r="F62" s="62">
        <v>52</v>
      </c>
      <c r="G62" s="62">
        <v>76</v>
      </c>
      <c r="H62" s="62">
        <v>20</v>
      </c>
      <c r="I62" s="62">
        <v>4</v>
      </c>
      <c r="J62" s="61"/>
      <c r="K62" s="16"/>
    </row>
    <row r="63" spans="2:11" ht="15" customHeight="1">
      <c r="B63" s="53" t="s">
        <v>121</v>
      </c>
      <c r="C63" s="65">
        <f t="shared" si="3"/>
        <v>3.8666666666666667</v>
      </c>
      <c r="D63" s="63">
        <v>3</v>
      </c>
      <c r="E63" s="64">
        <v>2</v>
      </c>
      <c r="F63" s="64">
        <v>38</v>
      </c>
      <c r="G63" s="64">
        <v>76</v>
      </c>
      <c r="H63" s="64">
        <v>31</v>
      </c>
      <c r="I63" s="64">
        <v>6</v>
      </c>
      <c r="J63" s="16"/>
      <c r="K63" s="16"/>
    </row>
    <row r="64" spans="2:11" ht="15" customHeight="1">
      <c r="B64" s="53" t="s">
        <v>122</v>
      </c>
      <c r="C64" s="65">
        <f t="shared" si="3"/>
        <v>3.961038961038961</v>
      </c>
      <c r="D64" s="63">
        <v>3</v>
      </c>
      <c r="E64" s="64">
        <v>5</v>
      </c>
      <c r="F64" s="64">
        <v>29</v>
      </c>
      <c r="G64" s="64">
        <v>75</v>
      </c>
      <c r="H64" s="64">
        <v>42</v>
      </c>
      <c r="I64" s="64">
        <v>2</v>
      </c>
      <c r="J64" s="16"/>
      <c r="K64" s="16"/>
    </row>
    <row r="65" spans="2:9" ht="15" customHeight="1">
      <c r="B65" s="53" t="s">
        <v>123</v>
      </c>
      <c r="C65" s="65">
        <f t="shared" si="3"/>
        <v>3.292517006802721</v>
      </c>
      <c r="D65" s="63">
        <v>6</v>
      </c>
      <c r="E65" s="64">
        <v>15</v>
      </c>
      <c r="F65" s="64">
        <v>68</v>
      </c>
      <c r="G65" s="64">
        <v>46</v>
      </c>
      <c r="H65" s="64">
        <v>12</v>
      </c>
      <c r="I65" s="64">
        <v>9</v>
      </c>
    </row>
    <row r="66" spans="2:9" ht="15" customHeight="1">
      <c r="B66" s="53" t="s">
        <v>124</v>
      </c>
      <c r="C66" s="65">
        <f t="shared" si="3"/>
        <v>2.5328467153284673</v>
      </c>
      <c r="D66" s="63">
        <v>32</v>
      </c>
      <c r="E66" s="64">
        <v>40</v>
      </c>
      <c r="F66" s="64">
        <v>32</v>
      </c>
      <c r="G66" s="64">
        <v>26</v>
      </c>
      <c r="H66" s="64">
        <v>7</v>
      </c>
      <c r="I66" s="64">
        <v>19</v>
      </c>
    </row>
    <row r="67" spans="2:9" ht="15" customHeight="1">
      <c r="B67" s="53" t="s">
        <v>125</v>
      </c>
      <c r="C67" s="65">
        <f t="shared" si="3"/>
        <v>3.489795918367347</v>
      </c>
      <c r="D67" s="63">
        <v>3</v>
      </c>
      <c r="E67" s="64">
        <v>14</v>
      </c>
      <c r="F67" s="64">
        <v>55</v>
      </c>
      <c r="G67" s="64">
        <v>58</v>
      </c>
      <c r="H67" s="64">
        <v>17</v>
      </c>
      <c r="I67" s="64">
        <v>9</v>
      </c>
    </row>
    <row r="68" spans="2:5" ht="15" customHeight="1">
      <c r="B68" s="51"/>
      <c r="C68" s="58"/>
      <c r="D68" s="31"/>
      <c r="E68" s="50"/>
    </row>
    <row r="69" spans="2:4" ht="12.75">
      <c r="B69" s="32"/>
      <c r="C69" s="16"/>
      <c r="D69" s="31"/>
    </row>
    <row r="70" ht="12.75">
      <c r="B70" s="2" t="s">
        <v>135</v>
      </c>
    </row>
    <row r="71" ht="12.75">
      <c r="B71" s="2"/>
    </row>
    <row r="72" ht="12.75">
      <c r="B72" s="2" t="s">
        <v>134</v>
      </c>
    </row>
    <row r="73" ht="12.75">
      <c r="B73" s="2"/>
    </row>
    <row r="74" spans="2:4" ht="15" customHeight="1">
      <c r="B74" s="2"/>
      <c r="C74" s="46" t="s">
        <v>7</v>
      </c>
      <c r="D74" s="46" t="s">
        <v>57</v>
      </c>
    </row>
    <row r="75" spans="2:5" ht="15" customHeight="1">
      <c r="B75" s="20" t="s">
        <v>127</v>
      </c>
      <c r="C75" s="21">
        <v>55</v>
      </c>
      <c r="D75" s="22">
        <f>(C75/$F$16)</f>
        <v>0.3525641025641026</v>
      </c>
      <c r="E75" s="50"/>
    </row>
    <row r="76" spans="2:5" ht="15" customHeight="1">
      <c r="B76" s="20" t="s">
        <v>78</v>
      </c>
      <c r="C76" s="21">
        <v>55</v>
      </c>
      <c r="D76" s="22">
        <f>(C76/$F$16)</f>
        <v>0.3525641025641026</v>
      </c>
      <c r="E76" s="50"/>
    </row>
    <row r="77" spans="2:5" ht="12.75">
      <c r="B77" s="40" t="s">
        <v>128</v>
      </c>
      <c r="C77" s="21">
        <v>25</v>
      </c>
      <c r="D77" s="22">
        <f>(C77/$F$16)</f>
        <v>0.16025641025641027</v>
      </c>
      <c r="E77" s="50"/>
    </row>
    <row r="78" spans="2:5" ht="12.75">
      <c r="B78" s="20" t="s">
        <v>6</v>
      </c>
      <c r="C78" s="21">
        <v>20</v>
      </c>
      <c r="D78" s="22">
        <f>(C78/$F$16)</f>
        <v>0.1282051282051282</v>
      </c>
      <c r="E78" s="50"/>
    </row>
    <row r="79" spans="2:4" ht="12.75">
      <c r="B79" s="45" t="s">
        <v>3</v>
      </c>
      <c r="C79" s="66">
        <v>41</v>
      </c>
      <c r="D79" s="22">
        <f>(C79/$F$16)</f>
        <v>0.26282051282051283</v>
      </c>
    </row>
    <row r="80" spans="2:3" ht="12.75">
      <c r="B80" s="2"/>
      <c r="C80" s="11"/>
    </row>
    <row r="81" spans="2:4" ht="12.75">
      <c r="B81" s="2"/>
      <c r="C81" s="6"/>
      <c r="D81" s="28"/>
    </row>
    <row r="82" spans="2:5" ht="14.25" customHeight="1">
      <c r="B82" s="33" t="s">
        <v>58</v>
      </c>
      <c r="C82" s="46"/>
      <c r="D82" s="48" t="s">
        <v>8</v>
      </c>
      <c r="E82" s="50"/>
    </row>
    <row r="83" spans="2:5" ht="14.25" customHeight="1">
      <c r="B83" s="20" t="s">
        <v>12</v>
      </c>
      <c r="C83" s="21">
        <v>15</v>
      </c>
      <c r="D83" s="22">
        <f aca="true" t="shared" si="4" ref="D83:D88">C83/$F$16</f>
        <v>0.09615384615384616</v>
      </c>
      <c r="E83" s="50"/>
    </row>
    <row r="84" spans="2:5" ht="14.25" customHeight="1">
      <c r="B84" s="20" t="s">
        <v>30</v>
      </c>
      <c r="C84" s="23">
        <v>38</v>
      </c>
      <c r="D84" s="22">
        <f t="shared" si="4"/>
        <v>0.24358974358974358</v>
      </c>
      <c r="E84" s="50"/>
    </row>
    <row r="85" spans="2:5" ht="14.25" customHeight="1">
      <c r="B85" s="20" t="s">
        <v>13</v>
      </c>
      <c r="C85" s="23">
        <v>0</v>
      </c>
      <c r="D85" s="22">
        <f t="shared" si="4"/>
        <v>0</v>
      </c>
      <c r="E85" s="50"/>
    </row>
    <row r="86" spans="2:5" ht="14.25" customHeight="1">
      <c r="B86" s="20" t="s">
        <v>14</v>
      </c>
      <c r="C86" s="23">
        <v>0</v>
      </c>
      <c r="D86" s="22">
        <f t="shared" si="4"/>
        <v>0</v>
      </c>
      <c r="E86" s="50"/>
    </row>
    <row r="87" spans="2:5" ht="14.25" customHeight="1">
      <c r="B87" s="20" t="s">
        <v>15</v>
      </c>
      <c r="C87" s="21">
        <v>10</v>
      </c>
      <c r="D87" s="22">
        <f t="shared" si="4"/>
        <v>0.0641025641025641</v>
      </c>
      <c r="E87" s="50"/>
    </row>
    <row r="88" spans="2:5" ht="14.25" customHeight="1">
      <c r="B88" s="20" t="s">
        <v>16</v>
      </c>
      <c r="C88" s="23">
        <v>3</v>
      </c>
      <c r="D88" s="22">
        <f t="shared" si="4"/>
        <v>0.019230769230769232</v>
      </c>
      <c r="E88" s="50"/>
    </row>
    <row r="89" ht="12.75">
      <c r="B89" s="2"/>
    </row>
    <row r="90" ht="12.75">
      <c r="B90" s="2"/>
    </row>
    <row r="91" ht="12.75">
      <c r="B91" s="2" t="s">
        <v>133</v>
      </c>
    </row>
    <row r="92" ht="12.75">
      <c r="B92" s="2"/>
    </row>
    <row r="93" spans="2:4" ht="12.75">
      <c r="B93" s="2"/>
      <c r="C93" s="47" t="s">
        <v>7</v>
      </c>
      <c r="D93" s="46" t="s">
        <v>57</v>
      </c>
    </row>
    <row r="94" spans="2:5" ht="12.75">
      <c r="B94" s="45" t="s">
        <v>73</v>
      </c>
      <c r="C94" s="9">
        <v>147</v>
      </c>
      <c r="D94" s="22">
        <f>C94/$F$16</f>
        <v>0.9423076923076923</v>
      </c>
      <c r="E94" s="50"/>
    </row>
    <row r="95" spans="2:5" ht="25.5">
      <c r="B95" s="41" t="s">
        <v>74</v>
      </c>
      <c r="C95" s="9">
        <v>35</v>
      </c>
      <c r="D95" s="22">
        <f aca="true" t="shared" si="5" ref="D95:D102">C95/$F$16</f>
        <v>0.22435897435897437</v>
      </c>
      <c r="E95" s="50"/>
    </row>
    <row r="96" spans="2:5" ht="12.75">
      <c r="B96" s="45" t="s">
        <v>75</v>
      </c>
      <c r="C96" s="9">
        <v>39</v>
      </c>
      <c r="D96" s="22">
        <f t="shared" si="5"/>
        <v>0.25</v>
      </c>
      <c r="E96" s="50"/>
    </row>
    <row r="97" spans="2:5" ht="12.75">
      <c r="B97" s="45" t="s">
        <v>76</v>
      </c>
      <c r="C97" s="9">
        <v>39</v>
      </c>
      <c r="D97" s="22">
        <f t="shared" si="5"/>
        <v>0.25</v>
      </c>
      <c r="E97" s="50"/>
    </row>
    <row r="98" spans="2:5" ht="12.75">
      <c r="B98" s="45" t="s">
        <v>77</v>
      </c>
      <c r="C98" s="9">
        <v>15</v>
      </c>
      <c r="D98" s="22">
        <f t="shared" si="5"/>
        <v>0.09615384615384616</v>
      </c>
      <c r="E98" s="50"/>
    </row>
    <row r="99" spans="2:5" ht="12.75">
      <c r="B99" s="45" t="s">
        <v>129</v>
      </c>
      <c r="C99" s="9">
        <v>32</v>
      </c>
      <c r="D99" s="22">
        <f t="shared" si="5"/>
        <v>0.20512820512820512</v>
      </c>
      <c r="E99" s="50"/>
    </row>
    <row r="100" spans="2:5" ht="12.75">
      <c r="B100" s="45" t="s">
        <v>130</v>
      </c>
      <c r="C100" s="9">
        <v>4</v>
      </c>
      <c r="D100" s="22">
        <f t="shared" si="5"/>
        <v>0.02564102564102564</v>
      </c>
      <c r="E100" s="50"/>
    </row>
    <row r="101" spans="2:5" ht="12.75">
      <c r="B101" s="45" t="s">
        <v>6</v>
      </c>
      <c r="C101" s="9">
        <v>5</v>
      </c>
      <c r="D101" s="22">
        <f t="shared" si="5"/>
        <v>0.03205128205128205</v>
      </c>
      <c r="E101" s="50"/>
    </row>
    <row r="102" spans="2:5" ht="12.75">
      <c r="B102" s="45" t="s">
        <v>3</v>
      </c>
      <c r="C102" s="9">
        <v>3</v>
      </c>
      <c r="D102" s="22">
        <f t="shared" si="5"/>
        <v>0.019230769230769232</v>
      </c>
      <c r="E102" s="50"/>
    </row>
    <row r="103" ht="12.75">
      <c r="B103" s="2"/>
    </row>
    <row r="104" ht="12.75">
      <c r="B104" s="2"/>
    </row>
    <row r="105" spans="2:12" ht="12.75">
      <c r="B105" s="2" t="s">
        <v>132</v>
      </c>
      <c r="J105" s="16"/>
      <c r="K105" s="16"/>
      <c r="L105" s="16"/>
    </row>
    <row r="106" spans="2:12" ht="12.75">
      <c r="B106" s="2"/>
      <c r="J106" s="16"/>
      <c r="K106" s="16"/>
      <c r="L106" s="16"/>
    </row>
    <row r="107" spans="2:12" ht="15" customHeight="1">
      <c r="B107" s="37"/>
      <c r="C107" s="36"/>
      <c r="D107" s="138" t="s">
        <v>126</v>
      </c>
      <c r="E107" s="139"/>
      <c r="F107" s="139"/>
      <c r="G107" s="139"/>
      <c r="H107" s="140"/>
      <c r="I107" s="36"/>
      <c r="J107" s="5"/>
      <c r="K107" s="16"/>
      <c r="L107" s="16"/>
    </row>
    <row r="108" spans="1:12" ht="14.25" customHeight="1">
      <c r="A108" s="2"/>
      <c r="B108" s="16"/>
      <c r="C108" s="46" t="s">
        <v>18</v>
      </c>
      <c r="D108" s="46">
        <v>1</v>
      </c>
      <c r="E108" s="46">
        <v>2</v>
      </c>
      <c r="F108" s="46">
        <v>3</v>
      </c>
      <c r="G108" s="46">
        <v>4</v>
      </c>
      <c r="H108" s="46">
        <v>5</v>
      </c>
      <c r="I108" s="46" t="s">
        <v>19</v>
      </c>
      <c r="J108" s="59"/>
      <c r="K108" s="16"/>
      <c r="L108" s="16"/>
    </row>
    <row r="109" spans="1:12" ht="14.25" customHeight="1">
      <c r="A109" s="43"/>
      <c r="B109" s="42"/>
      <c r="C109" s="65">
        <f>(D109*1+E109*2+F109*3+G109*4+H109*5)/SUM(D109:H109)</f>
        <v>3.718954248366013</v>
      </c>
      <c r="D109" s="49">
        <v>5</v>
      </c>
      <c r="E109" s="49">
        <v>9</v>
      </c>
      <c r="F109" s="49">
        <v>40</v>
      </c>
      <c r="G109" s="49">
        <v>69</v>
      </c>
      <c r="H109" s="49">
        <v>30</v>
      </c>
      <c r="I109" s="49">
        <v>3</v>
      </c>
      <c r="J109" s="60"/>
      <c r="K109" s="16"/>
      <c r="L109" s="16"/>
    </row>
    <row r="110" spans="1:12" ht="12.75">
      <c r="A110" s="16"/>
      <c r="B110" s="2"/>
      <c r="C110" s="1"/>
      <c r="J110" s="16"/>
      <c r="K110" s="16"/>
      <c r="L110" s="16"/>
    </row>
    <row r="111" ht="12.75">
      <c r="B111" s="32" t="s">
        <v>60</v>
      </c>
    </row>
    <row r="112" ht="12.75">
      <c r="B112" s="32" t="s">
        <v>59</v>
      </c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</sheetData>
  <sheetProtection/>
  <mergeCells count="8">
    <mergeCell ref="B6:B7"/>
    <mergeCell ref="C6:E6"/>
    <mergeCell ref="F6:F7"/>
    <mergeCell ref="H6:L6"/>
    <mergeCell ref="D60:H60"/>
    <mergeCell ref="D107:H107"/>
    <mergeCell ref="K26:K27"/>
    <mergeCell ref="F30:G30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8" max="255" man="1"/>
    <brk id="11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03"/>
  <sheetViews>
    <sheetView zoomScale="70" zoomScaleNormal="70" zoomScalePageLayoutView="0" workbookViewId="0" topLeftCell="A88">
      <selection activeCell="C104" sqref="C104:I104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87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39" t="s">
        <v>36</v>
      </c>
      <c r="C8" s="9">
        <v>120</v>
      </c>
      <c r="D8" s="9">
        <v>76</v>
      </c>
      <c r="E8" s="9">
        <v>1</v>
      </c>
      <c r="F8" s="10">
        <f>SUM(C8:E8)</f>
        <v>197</v>
      </c>
      <c r="G8" s="11"/>
      <c r="H8" s="9">
        <v>20</v>
      </c>
      <c r="I8" s="9">
        <v>140</v>
      </c>
      <c r="J8" s="9">
        <v>37</v>
      </c>
      <c r="K8" s="9">
        <v>11</v>
      </c>
      <c r="L8" s="9">
        <v>1</v>
      </c>
      <c r="M8" s="3"/>
      <c r="P8" s="3"/>
      <c r="Q8" s="3"/>
      <c r="R8" s="3"/>
      <c r="S8" s="3"/>
      <c r="T8" s="3"/>
    </row>
    <row r="9" spans="1:20" ht="15" customHeight="1">
      <c r="A9" s="7"/>
      <c r="B9" s="39" t="s">
        <v>107</v>
      </c>
      <c r="C9" s="9">
        <v>26</v>
      </c>
      <c r="D9" s="9">
        <v>3</v>
      </c>
      <c r="E9" s="9">
        <v>0</v>
      </c>
      <c r="F9" s="10">
        <f>SUM(C9:E9)</f>
        <v>29</v>
      </c>
      <c r="G9" s="11"/>
      <c r="H9" s="9">
        <v>1</v>
      </c>
      <c r="I9" s="9">
        <v>20</v>
      </c>
      <c r="J9" s="9">
        <v>10</v>
      </c>
      <c r="K9" s="9">
        <v>1</v>
      </c>
      <c r="L9" s="9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12" t="s">
        <v>3</v>
      </c>
      <c r="C10" s="9">
        <v>3</v>
      </c>
      <c r="D10" s="9">
        <v>2</v>
      </c>
      <c r="E10" s="9">
        <v>0</v>
      </c>
      <c r="F10" s="10">
        <f>SUM(C10:E10)</f>
        <v>5</v>
      </c>
      <c r="G10" s="11"/>
      <c r="H10" s="9">
        <v>0</v>
      </c>
      <c r="I10" s="9">
        <v>1</v>
      </c>
      <c r="J10" s="9">
        <v>3</v>
      </c>
      <c r="K10" s="9">
        <v>1</v>
      </c>
      <c r="L10" s="9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57" t="s">
        <v>4</v>
      </c>
      <c r="C11" s="13">
        <f>SUM(C8:C10)</f>
        <v>149</v>
      </c>
      <c r="D11" s="13">
        <f>SUM(D8:D10)</f>
        <v>81</v>
      </c>
      <c r="E11" s="14">
        <f>SUM(E8:E10)</f>
        <v>1</v>
      </c>
      <c r="F11" s="13">
        <f>SUM(F8:F10)</f>
        <v>231</v>
      </c>
      <c r="G11" s="15"/>
      <c r="H11" s="14">
        <f>SUM(H8:H10)</f>
        <v>21</v>
      </c>
      <c r="I11" s="14">
        <f>SUM(I8:I10)</f>
        <v>161</v>
      </c>
      <c r="J11" s="14">
        <f>SUM(J8:J10)</f>
        <v>50</v>
      </c>
      <c r="K11" s="14">
        <f>SUM(K8:K10)</f>
        <v>13</v>
      </c>
      <c r="L11" s="14">
        <f>SUM(L8:L10)</f>
        <v>1</v>
      </c>
      <c r="M11" s="6"/>
      <c r="P11" s="3"/>
      <c r="Q11" s="3"/>
      <c r="R11" s="3"/>
      <c r="S11" s="3"/>
      <c r="T11" s="3"/>
    </row>
    <row r="12" spans="5:6" ht="12.75">
      <c r="E12" s="16"/>
      <c r="F12" s="16"/>
    </row>
    <row r="13" spans="8:15" ht="12.75">
      <c r="H13" s="17"/>
      <c r="N13" s="18"/>
      <c r="O13" s="18"/>
    </row>
    <row r="14" spans="2:9" ht="12.75">
      <c r="B14" s="2" t="s">
        <v>32</v>
      </c>
      <c r="H14" s="19" t="s">
        <v>27</v>
      </c>
      <c r="I14" s="18"/>
    </row>
    <row r="15" spans="2:9" ht="12.75">
      <c r="B15" s="2"/>
      <c r="H15" s="18"/>
      <c r="I15" s="18"/>
    </row>
    <row r="16" spans="2:9" ht="15" customHeight="1">
      <c r="B16" s="2"/>
      <c r="C16" s="47" t="s">
        <v>7</v>
      </c>
      <c r="D16" s="47" t="s">
        <v>57</v>
      </c>
      <c r="H16" s="18" t="s">
        <v>21</v>
      </c>
      <c r="I16" s="18" t="s">
        <v>23</v>
      </c>
    </row>
    <row r="17" spans="2:9" ht="15" customHeight="1">
      <c r="B17" s="54" t="s">
        <v>28</v>
      </c>
      <c r="C17" s="21">
        <v>184</v>
      </c>
      <c r="D17" s="22">
        <f aca="true" t="shared" si="0" ref="D17:D25">(C17/$F$11)</f>
        <v>0.7965367965367965</v>
      </c>
      <c r="E17" s="50"/>
      <c r="H17" s="18" t="s">
        <v>24</v>
      </c>
      <c r="I17" s="18" t="s">
        <v>25</v>
      </c>
    </row>
    <row r="18" spans="2:9" ht="15" customHeight="1">
      <c r="B18" s="54" t="s">
        <v>9</v>
      </c>
      <c r="C18" s="21">
        <v>85</v>
      </c>
      <c r="D18" s="22">
        <f t="shared" si="0"/>
        <v>0.36796536796536794</v>
      </c>
      <c r="E18" s="50"/>
      <c r="H18" s="18" t="s">
        <v>5</v>
      </c>
      <c r="I18" s="18" t="s">
        <v>26</v>
      </c>
    </row>
    <row r="19" spans="2:5" ht="15" customHeight="1">
      <c r="B19" s="54" t="s">
        <v>112</v>
      </c>
      <c r="C19" s="21"/>
      <c r="D19" s="22"/>
      <c r="E19" s="50"/>
    </row>
    <row r="20" spans="2:8" ht="15" customHeight="1">
      <c r="B20" s="69" t="s">
        <v>110</v>
      </c>
      <c r="C20" s="23">
        <v>11</v>
      </c>
      <c r="D20" s="22">
        <f t="shared" si="0"/>
        <v>0.047619047619047616</v>
      </c>
      <c r="E20" s="50"/>
      <c r="H20" s="17"/>
    </row>
    <row r="21" spans="2:11" ht="15" customHeight="1">
      <c r="B21" s="69" t="s">
        <v>111</v>
      </c>
      <c r="C21" s="21">
        <v>13</v>
      </c>
      <c r="D21" s="22">
        <f t="shared" si="0"/>
        <v>0.05627705627705628</v>
      </c>
      <c r="E21" s="50"/>
      <c r="F21" s="24"/>
      <c r="G21" s="24"/>
      <c r="H21" s="24"/>
      <c r="I21" s="24"/>
      <c r="J21" s="24"/>
      <c r="K21" s="141"/>
    </row>
    <row r="22" spans="2:11" ht="15" customHeight="1">
      <c r="B22" s="69" t="s">
        <v>118</v>
      </c>
      <c r="C22" s="21">
        <v>13</v>
      </c>
      <c r="D22" s="22">
        <f t="shared" si="0"/>
        <v>0.05627705627705628</v>
      </c>
      <c r="E22" s="50"/>
      <c r="F22" s="24"/>
      <c r="G22" s="24"/>
      <c r="H22" s="25"/>
      <c r="I22" s="25"/>
      <c r="J22" s="25"/>
      <c r="K22" s="141"/>
    </row>
    <row r="23" spans="2:11" ht="15" customHeight="1">
      <c r="B23" s="69" t="s">
        <v>145</v>
      </c>
      <c r="C23" s="21">
        <v>0</v>
      </c>
      <c r="D23" s="22">
        <f t="shared" si="0"/>
        <v>0</v>
      </c>
      <c r="E23" s="50"/>
      <c r="F23" s="24"/>
      <c r="G23" s="24"/>
      <c r="H23" s="25"/>
      <c r="I23" s="25"/>
      <c r="J23" s="25"/>
      <c r="K23" s="25"/>
    </row>
    <row r="24" spans="2:11" ht="15" customHeight="1">
      <c r="B24" s="54" t="s">
        <v>6</v>
      </c>
      <c r="C24" s="21">
        <v>20</v>
      </c>
      <c r="D24" s="22">
        <f t="shared" si="0"/>
        <v>0.08658008658008658</v>
      </c>
      <c r="E24" s="50"/>
      <c r="F24" s="24"/>
      <c r="G24" s="26"/>
      <c r="I24" s="27"/>
      <c r="J24" s="27"/>
      <c r="K24" s="27"/>
    </row>
    <row r="25" spans="2:11" ht="12.75">
      <c r="B25" s="45" t="s">
        <v>3</v>
      </c>
      <c r="C25" s="67">
        <v>0</v>
      </c>
      <c r="D25" s="22">
        <f t="shared" si="0"/>
        <v>0</v>
      </c>
      <c r="F25" s="142"/>
      <c r="G25" s="142"/>
      <c r="I25" s="27"/>
      <c r="J25" s="27"/>
      <c r="K25" s="27"/>
    </row>
    <row r="26" spans="2:11" ht="12.75">
      <c r="B26" s="17"/>
      <c r="D26" s="28"/>
      <c r="F26" s="26"/>
      <c r="G26" s="26"/>
      <c r="I26" s="27"/>
      <c r="J26" s="27"/>
      <c r="K26" s="27"/>
    </row>
    <row r="27" spans="2:4" ht="12.75">
      <c r="B27" s="2"/>
      <c r="D27" s="28"/>
    </row>
    <row r="28" spans="2:4" ht="12.75">
      <c r="B28" s="2" t="s">
        <v>33</v>
      </c>
      <c r="D28" s="28"/>
    </row>
    <row r="29" spans="2:4" ht="12.75">
      <c r="B29" s="2"/>
      <c r="D29" s="28"/>
    </row>
    <row r="30" spans="2:4" ht="15" customHeight="1">
      <c r="B30" s="2"/>
      <c r="C30" s="46" t="s">
        <v>7</v>
      </c>
      <c r="D30" s="46" t="s">
        <v>57</v>
      </c>
    </row>
    <row r="31" spans="2:5" ht="15" customHeight="1">
      <c r="B31" s="52" t="s">
        <v>29</v>
      </c>
      <c r="C31" s="21">
        <v>103</v>
      </c>
      <c r="D31" s="22">
        <f>(C31/$F$11)</f>
        <v>0.4458874458874459</v>
      </c>
      <c r="E31" s="50"/>
    </row>
    <row r="32" spans="2:5" ht="15" customHeight="1">
      <c r="B32" s="52" t="s">
        <v>108</v>
      </c>
      <c r="C32" s="21">
        <v>80</v>
      </c>
      <c r="D32" s="22">
        <f>(C32/$F$11)</f>
        <v>0.3463203463203463</v>
      </c>
      <c r="E32" s="50"/>
    </row>
    <row r="33" spans="2:5" ht="15" customHeight="1">
      <c r="B33" s="53" t="s">
        <v>6</v>
      </c>
      <c r="C33" s="21">
        <v>46</v>
      </c>
      <c r="D33" s="22">
        <f>(C33/$F$11)</f>
        <v>0.19913419913419914</v>
      </c>
      <c r="E33" s="50"/>
    </row>
    <row r="34" spans="2:4" ht="12.75">
      <c r="B34" s="45" t="s">
        <v>3</v>
      </c>
      <c r="C34" s="67">
        <v>5</v>
      </c>
      <c r="D34" s="22">
        <f>(C34/$F$11)</f>
        <v>0.021645021645021644</v>
      </c>
    </row>
    <row r="35" spans="2:4" ht="12.75">
      <c r="B35" s="17"/>
      <c r="C35" s="1"/>
      <c r="D35" s="29"/>
    </row>
    <row r="36" ht="12.75">
      <c r="B36" s="2"/>
    </row>
    <row r="37" ht="12.75">
      <c r="B37" s="2" t="s">
        <v>34</v>
      </c>
    </row>
    <row r="38" ht="12.75">
      <c r="B38" s="2"/>
    </row>
    <row r="39" spans="2:4" ht="15" customHeight="1">
      <c r="B39" s="2"/>
      <c r="C39" s="46" t="s">
        <v>7</v>
      </c>
      <c r="D39" s="46" t="s">
        <v>57</v>
      </c>
    </row>
    <row r="40" spans="2:16" ht="15" customHeight="1">
      <c r="B40" s="53" t="s">
        <v>10</v>
      </c>
      <c r="C40" s="21">
        <v>119</v>
      </c>
      <c r="D40" s="22">
        <f aca="true" t="shared" si="1" ref="D40:D50">(C40/$F$11)</f>
        <v>0.5151515151515151</v>
      </c>
      <c r="E40" s="5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2:5" ht="15" customHeight="1">
      <c r="B41" s="53" t="s">
        <v>11</v>
      </c>
      <c r="C41" s="21">
        <v>36</v>
      </c>
      <c r="D41" s="22">
        <f t="shared" si="1"/>
        <v>0.15584415584415584</v>
      </c>
      <c r="E41" s="50"/>
    </row>
    <row r="42" spans="2:5" ht="15" customHeight="1">
      <c r="B42" s="53" t="s">
        <v>113</v>
      </c>
      <c r="C42" s="21"/>
      <c r="D42" s="22"/>
      <c r="E42" s="50"/>
    </row>
    <row r="43" spans="2:5" ht="15" customHeight="1">
      <c r="B43" s="53" t="s">
        <v>115</v>
      </c>
      <c r="C43" s="23">
        <v>4</v>
      </c>
      <c r="D43" s="22">
        <f t="shared" si="1"/>
        <v>0.017316017316017316</v>
      </c>
      <c r="E43" s="50"/>
    </row>
    <row r="44" spans="2:5" ht="15" customHeight="1">
      <c r="B44" s="53" t="s">
        <v>116</v>
      </c>
      <c r="C44" s="21">
        <v>18</v>
      </c>
      <c r="D44" s="22">
        <f t="shared" si="1"/>
        <v>0.07792207792207792</v>
      </c>
      <c r="E44" s="50"/>
    </row>
    <row r="45" spans="2:5" ht="15" customHeight="1">
      <c r="B45" s="53" t="s">
        <v>117</v>
      </c>
      <c r="C45" s="21">
        <v>15</v>
      </c>
      <c r="D45" s="22">
        <f t="shared" si="1"/>
        <v>0.06493506493506493</v>
      </c>
      <c r="E45" s="50"/>
    </row>
    <row r="46" spans="2:5" ht="15" customHeight="1">
      <c r="B46" s="53" t="s">
        <v>152</v>
      </c>
      <c r="C46" s="21">
        <v>2</v>
      </c>
      <c r="D46" s="22">
        <f t="shared" si="1"/>
        <v>0.008658008658008658</v>
      </c>
      <c r="E46" s="50"/>
    </row>
    <row r="47" spans="2:5" ht="15" customHeight="1">
      <c r="B47" s="53" t="s">
        <v>79</v>
      </c>
      <c r="C47" s="21">
        <v>83</v>
      </c>
      <c r="D47" s="22">
        <f t="shared" si="1"/>
        <v>0.3593073593073593</v>
      </c>
      <c r="E47" s="50"/>
    </row>
    <row r="48" spans="2:5" ht="15" customHeight="1">
      <c r="B48" s="53" t="s">
        <v>114</v>
      </c>
      <c r="C48" s="21">
        <v>43</v>
      </c>
      <c r="D48" s="22">
        <f t="shared" si="1"/>
        <v>0.18614718614718614</v>
      </c>
      <c r="E48" s="50"/>
    </row>
    <row r="49" spans="2:5" ht="15" customHeight="1">
      <c r="B49" s="53" t="s">
        <v>6</v>
      </c>
      <c r="C49" s="21">
        <v>10</v>
      </c>
      <c r="D49" s="22">
        <f t="shared" si="1"/>
        <v>0.04329004329004329</v>
      </c>
      <c r="E49" s="50"/>
    </row>
    <row r="50" spans="2:5" ht="15" customHeight="1">
      <c r="B50" s="45" t="s">
        <v>3</v>
      </c>
      <c r="C50" s="67">
        <v>26</v>
      </c>
      <c r="D50" s="22">
        <f t="shared" si="1"/>
        <v>0.11255411255411256</v>
      </c>
      <c r="E50" s="50"/>
    </row>
    <row r="51" spans="2:5" ht="15" customHeight="1">
      <c r="B51" s="51"/>
      <c r="C51" s="58"/>
      <c r="D51" s="31"/>
      <c r="E51" s="50"/>
    </row>
    <row r="52" spans="2:5" ht="15" customHeight="1">
      <c r="B52" s="51"/>
      <c r="C52" s="58"/>
      <c r="D52" s="31"/>
      <c r="E52" s="50"/>
    </row>
    <row r="53" spans="2:5" ht="15" customHeight="1">
      <c r="B53" s="2" t="s">
        <v>119</v>
      </c>
      <c r="C53" s="58"/>
      <c r="D53" s="31"/>
      <c r="E53" s="50"/>
    </row>
    <row r="54" spans="2:5" ht="15" customHeight="1">
      <c r="B54" s="51"/>
      <c r="C54" s="58"/>
      <c r="D54" s="31"/>
      <c r="E54" s="50"/>
    </row>
    <row r="55" spans="2:11" ht="15" customHeight="1">
      <c r="B55" s="51"/>
      <c r="C55" s="36"/>
      <c r="D55" s="138" t="s">
        <v>126</v>
      </c>
      <c r="E55" s="139"/>
      <c r="F55" s="139"/>
      <c r="G55" s="139"/>
      <c r="H55" s="140"/>
      <c r="I55" s="36"/>
      <c r="J55" s="5"/>
      <c r="K55" s="16"/>
    </row>
    <row r="56" spans="2:11" ht="15" customHeight="1">
      <c r="B56" s="51"/>
      <c r="C56" s="47" t="s">
        <v>18</v>
      </c>
      <c r="D56" s="47">
        <v>1</v>
      </c>
      <c r="E56" s="47">
        <v>2</v>
      </c>
      <c r="F56" s="47">
        <v>3</v>
      </c>
      <c r="G56" s="47">
        <v>4</v>
      </c>
      <c r="H56" s="47">
        <v>5</v>
      </c>
      <c r="I56" s="47" t="s">
        <v>19</v>
      </c>
      <c r="J56" s="59"/>
      <c r="K56" s="16"/>
    </row>
    <row r="57" spans="2:11" ht="15" customHeight="1">
      <c r="B57" s="53" t="s">
        <v>120</v>
      </c>
      <c r="C57" s="65">
        <f aca="true" t="shared" si="2" ref="C57:C62">(D57*1+E57*2+F57*3+G57*4+H57*5)/SUM(D57:H57)</f>
        <v>3.3886255924170614</v>
      </c>
      <c r="D57" s="62">
        <v>2</v>
      </c>
      <c r="E57" s="62">
        <v>26</v>
      </c>
      <c r="F57" s="62">
        <v>91</v>
      </c>
      <c r="G57" s="62">
        <v>72</v>
      </c>
      <c r="H57" s="62">
        <v>20</v>
      </c>
      <c r="I57" s="62">
        <v>19</v>
      </c>
      <c r="J57" s="61"/>
      <c r="K57" s="16"/>
    </row>
    <row r="58" spans="2:11" ht="15" customHeight="1">
      <c r="B58" s="53" t="s">
        <v>121</v>
      </c>
      <c r="C58" s="65">
        <f t="shared" si="2"/>
        <v>3.446078431372549</v>
      </c>
      <c r="D58" s="63">
        <v>3</v>
      </c>
      <c r="E58" s="64">
        <v>27</v>
      </c>
      <c r="F58" s="64">
        <v>75</v>
      </c>
      <c r="G58" s="64">
        <v>74</v>
      </c>
      <c r="H58" s="64">
        <v>25</v>
      </c>
      <c r="I58" s="64">
        <v>26</v>
      </c>
      <c r="J58" s="16"/>
      <c r="K58" s="16"/>
    </row>
    <row r="59" spans="2:11" ht="15" customHeight="1">
      <c r="B59" s="53" t="s">
        <v>122</v>
      </c>
      <c r="C59" s="65">
        <f t="shared" si="2"/>
        <v>3.504854368932039</v>
      </c>
      <c r="D59" s="63">
        <v>5</v>
      </c>
      <c r="E59" s="64">
        <v>17</v>
      </c>
      <c r="F59" s="64">
        <v>74</v>
      </c>
      <c r="G59" s="64">
        <v>89</v>
      </c>
      <c r="H59" s="64">
        <v>21</v>
      </c>
      <c r="I59" s="64">
        <v>24</v>
      </c>
      <c r="J59" s="16"/>
      <c r="K59" s="16"/>
    </row>
    <row r="60" spans="2:9" ht="15" customHeight="1">
      <c r="B60" s="53" t="s">
        <v>123</v>
      </c>
      <c r="C60" s="65">
        <f t="shared" si="2"/>
        <v>3.0047619047619047</v>
      </c>
      <c r="D60" s="63">
        <v>7</v>
      </c>
      <c r="E60" s="64">
        <v>50</v>
      </c>
      <c r="F60" s="64">
        <v>97</v>
      </c>
      <c r="G60" s="64">
        <v>47</v>
      </c>
      <c r="H60" s="64">
        <v>9</v>
      </c>
      <c r="I60" s="64">
        <v>20</v>
      </c>
    </row>
    <row r="61" spans="2:9" ht="15" customHeight="1">
      <c r="B61" s="53" t="s">
        <v>124</v>
      </c>
      <c r="C61" s="65">
        <f t="shared" si="2"/>
        <v>2.1752577319587627</v>
      </c>
      <c r="D61" s="63">
        <v>59</v>
      </c>
      <c r="E61" s="64">
        <v>69</v>
      </c>
      <c r="F61" s="64">
        <v>44</v>
      </c>
      <c r="G61" s="64">
        <v>17</v>
      </c>
      <c r="H61" s="64">
        <v>5</v>
      </c>
      <c r="I61" s="64">
        <v>36</v>
      </c>
    </row>
    <row r="62" spans="2:9" ht="15" customHeight="1">
      <c r="B62" s="53" t="s">
        <v>125</v>
      </c>
      <c r="C62" s="65">
        <f t="shared" si="2"/>
        <v>3.7242990654205608</v>
      </c>
      <c r="D62" s="63">
        <v>4</v>
      </c>
      <c r="E62" s="64">
        <v>8</v>
      </c>
      <c r="F62" s="64">
        <v>65</v>
      </c>
      <c r="G62" s="64">
        <v>103</v>
      </c>
      <c r="H62" s="64">
        <v>34</v>
      </c>
      <c r="I62" s="64">
        <v>16</v>
      </c>
    </row>
    <row r="63" spans="2:5" ht="15" customHeight="1">
      <c r="B63" s="51"/>
      <c r="C63" s="58"/>
      <c r="D63" s="31"/>
      <c r="E63" s="50"/>
    </row>
    <row r="64" spans="2:4" ht="12.75">
      <c r="B64" s="32"/>
      <c r="C64" s="16"/>
      <c r="D64" s="31"/>
    </row>
    <row r="65" ht="12.75">
      <c r="B65" s="2" t="s">
        <v>135</v>
      </c>
    </row>
    <row r="66" ht="12.75">
      <c r="B66" s="2"/>
    </row>
    <row r="67" ht="12.75">
      <c r="B67" s="2" t="s">
        <v>134</v>
      </c>
    </row>
    <row r="68" ht="12.75">
      <c r="B68" s="2"/>
    </row>
    <row r="69" spans="2:4" ht="15" customHeight="1">
      <c r="B69" s="2"/>
      <c r="C69" s="46" t="s">
        <v>7</v>
      </c>
      <c r="D69" s="46" t="s">
        <v>57</v>
      </c>
    </row>
    <row r="70" spans="2:5" ht="15" customHeight="1">
      <c r="B70" s="20" t="s">
        <v>127</v>
      </c>
      <c r="C70" s="21">
        <v>52</v>
      </c>
      <c r="D70" s="22">
        <f>(C70/$F$11)</f>
        <v>0.22510822510822512</v>
      </c>
      <c r="E70" s="50"/>
    </row>
    <row r="71" spans="2:5" ht="15" customHeight="1">
      <c r="B71" s="20" t="s">
        <v>78</v>
      </c>
      <c r="C71" s="21">
        <v>83</v>
      </c>
      <c r="D71" s="22">
        <f>(C71/$F$11)</f>
        <v>0.3593073593073593</v>
      </c>
      <c r="E71" s="50"/>
    </row>
    <row r="72" spans="2:5" ht="12.75">
      <c r="B72" s="40" t="s">
        <v>128</v>
      </c>
      <c r="C72" s="21">
        <v>52</v>
      </c>
      <c r="D72" s="22">
        <f>(C72/$F$11)</f>
        <v>0.22510822510822512</v>
      </c>
      <c r="E72" s="50"/>
    </row>
    <row r="73" spans="2:5" ht="12.75">
      <c r="B73" s="20" t="s">
        <v>6</v>
      </c>
      <c r="C73" s="21">
        <v>27</v>
      </c>
      <c r="D73" s="22">
        <f>(C73/$F$11)</f>
        <v>0.11688311688311688</v>
      </c>
      <c r="E73" s="50"/>
    </row>
    <row r="74" spans="2:5" ht="12.75">
      <c r="B74" s="45" t="s">
        <v>3</v>
      </c>
      <c r="C74" s="67">
        <v>57</v>
      </c>
      <c r="D74" s="22">
        <f>(C74/$F$11)</f>
        <v>0.24675324675324675</v>
      </c>
      <c r="E74" s="50"/>
    </row>
    <row r="75" spans="2:3" ht="12.75">
      <c r="B75" s="2"/>
      <c r="C75" s="11"/>
    </row>
    <row r="76" spans="2:4" ht="12.75">
      <c r="B76" s="2"/>
      <c r="C76" s="6"/>
      <c r="D76" s="28"/>
    </row>
    <row r="77" spans="2:5" ht="14.25" customHeight="1">
      <c r="B77" s="33" t="s">
        <v>58</v>
      </c>
      <c r="C77" s="46"/>
      <c r="D77" s="48" t="s">
        <v>8</v>
      </c>
      <c r="E77" s="50"/>
    </row>
    <row r="78" spans="2:5" ht="14.25" customHeight="1">
      <c r="B78" s="20" t="s">
        <v>12</v>
      </c>
      <c r="C78" s="21">
        <v>46</v>
      </c>
      <c r="D78" s="22">
        <f aca="true" t="shared" si="3" ref="D78:D83">C78/$F$11</f>
        <v>0.19913419913419914</v>
      </c>
      <c r="E78" s="50"/>
    </row>
    <row r="79" spans="2:5" ht="14.25" customHeight="1">
      <c r="B79" s="20" t="s">
        <v>30</v>
      </c>
      <c r="C79" s="23">
        <v>1</v>
      </c>
      <c r="D79" s="22">
        <f t="shared" si="3"/>
        <v>0.004329004329004329</v>
      </c>
      <c r="E79" s="50"/>
    </row>
    <row r="80" spans="2:5" ht="14.25" customHeight="1">
      <c r="B80" s="20" t="s">
        <v>13</v>
      </c>
      <c r="C80" s="23">
        <v>0</v>
      </c>
      <c r="D80" s="22">
        <f t="shared" si="3"/>
        <v>0</v>
      </c>
      <c r="E80" s="50"/>
    </row>
    <row r="81" spans="2:5" ht="14.25" customHeight="1">
      <c r="B81" s="20" t="s">
        <v>14</v>
      </c>
      <c r="C81" s="23">
        <v>5</v>
      </c>
      <c r="D81" s="22">
        <f t="shared" si="3"/>
        <v>0.021645021645021644</v>
      </c>
      <c r="E81" s="50"/>
    </row>
    <row r="82" spans="2:5" ht="14.25" customHeight="1">
      <c r="B82" s="20" t="s">
        <v>15</v>
      </c>
      <c r="C82" s="21">
        <v>6</v>
      </c>
      <c r="D82" s="22">
        <f t="shared" si="3"/>
        <v>0.025974025974025976</v>
      </c>
      <c r="E82" s="50"/>
    </row>
    <row r="83" spans="2:5" ht="14.25" customHeight="1">
      <c r="B83" s="20" t="s">
        <v>16</v>
      </c>
      <c r="C83" s="23">
        <v>0</v>
      </c>
      <c r="D83" s="22">
        <f t="shared" si="3"/>
        <v>0</v>
      </c>
      <c r="E83" s="50"/>
    </row>
    <row r="84" ht="12.75">
      <c r="B84" s="2"/>
    </row>
    <row r="85" ht="12.75">
      <c r="B85" s="2"/>
    </row>
    <row r="86" ht="12.75">
      <c r="B86" s="2" t="s">
        <v>133</v>
      </c>
    </row>
    <row r="87" ht="12.75">
      <c r="B87" s="2"/>
    </row>
    <row r="88" spans="2:4" ht="12.75">
      <c r="B88" s="2"/>
      <c r="C88" s="47" t="s">
        <v>7</v>
      </c>
      <c r="D88" s="46" t="s">
        <v>57</v>
      </c>
    </row>
    <row r="89" spans="2:5" ht="12.75">
      <c r="B89" s="45" t="s">
        <v>73</v>
      </c>
      <c r="C89" s="9">
        <v>209</v>
      </c>
      <c r="D89" s="22">
        <f>C89/$F$11</f>
        <v>0.9047619047619048</v>
      </c>
      <c r="E89" s="50"/>
    </row>
    <row r="90" spans="2:5" ht="25.5">
      <c r="B90" s="41" t="s">
        <v>74</v>
      </c>
      <c r="C90" s="9">
        <v>39</v>
      </c>
      <c r="D90" s="22">
        <f aca="true" t="shared" si="4" ref="D90:D97">C90/$F$11</f>
        <v>0.16883116883116883</v>
      </c>
      <c r="E90" s="50"/>
    </row>
    <row r="91" spans="2:5" ht="12.75">
      <c r="B91" s="45" t="s">
        <v>75</v>
      </c>
      <c r="C91" s="9">
        <v>77</v>
      </c>
      <c r="D91" s="22">
        <f t="shared" si="4"/>
        <v>0.3333333333333333</v>
      </c>
      <c r="E91" s="50"/>
    </row>
    <row r="92" spans="2:5" ht="12.75">
      <c r="B92" s="45" t="s">
        <v>76</v>
      </c>
      <c r="C92" s="9">
        <v>71</v>
      </c>
      <c r="D92" s="22">
        <f t="shared" si="4"/>
        <v>0.30735930735930733</v>
      </c>
      <c r="E92" s="50"/>
    </row>
    <row r="93" spans="2:5" ht="12.75">
      <c r="B93" s="45" t="s">
        <v>77</v>
      </c>
      <c r="C93" s="9">
        <v>12</v>
      </c>
      <c r="D93" s="22">
        <f t="shared" si="4"/>
        <v>0.05194805194805195</v>
      </c>
      <c r="E93" s="50"/>
    </row>
    <row r="94" spans="2:5" ht="12.75">
      <c r="B94" s="45" t="s">
        <v>129</v>
      </c>
      <c r="C94" s="9">
        <v>41</v>
      </c>
      <c r="D94" s="22">
        <f t="shared" si="4"/>
        <v>0.1774891774891775</v>
      </c>
      <c r="E94" s="50"/>
    </row>
    <row r="95" spans="2:5" ht="12.75">
      <c r="B95" s="45" t="s">
        <v>130</v>
      </c>
      <c r="C95" s="9">
        <v>17</v>
      </c>
      <c r="D95" s="22">
        <f t="shared" si="4"/>
        <v>0.0735930735930736</v>
      </c>
      <c r="E95" s="50"/>
    </row>
    <row r="96" spans="2:5" ht="12.75">
      <c r="B96" s="45" t="s">
        <v>6</v>
      </c>
      <c r="C96" s="9">
        <v>7</v>
      </c>
      <c r="D96" s="22">
        <f t="shared" si="4"/>
        <v>0.030303030303030304</v>
      </c>
      <c r="E96" s="50"/>
    </row>
    <row r="97" spans="2:4" ht="12.75">
      <c r="B97" s="45" t="s">
        <v>3</v>
      </c>
      <c r="C97" s="44">
        <v>6</v>
      </c>
      <c r="D97" s="22">
        <f t="shared" si="4"/>
        <v>0.025974025974025976</v>
      </c>
    </row>
    <row r="98" ht="12.75">
      <c r="B98" s="2"/>
    </row>
    <row r="99" ht="12.75">
      <c r="B99" s="2"/>
    </row>
    <row r="100" spans="2:12" ht="12.75">
      <c r="B100" s="2" t="s">
        <v>132</v>
      </c>
      <c r="J100" s="16"/>
      <c r="K100" s="16"/>
      <c r="L100" s="16"/>
    </row>
    <row r="101" spans="2:12" ht="12.75">
      <c r="B101" s="2"/>
      <c r="J101" s="16"/>
      <c r="K101" s="16"/>
      <c r="L101" s="16"/>
    </row>
    <row r="102" spans="2:12" ht="15" customHeight="1">
      <c r="B102" s="37"/>
      <c r="C102" s="36"/>
      <c r="D102" s="138" t="s">
        <v>126</v>
      </c>
      <c r="E102" s="139"/>
      <c r="F102" s="139"/>
      <c r="G102" s="139"/>
      <c r="H102" s="140"/>
      <c r="I102" s="36"/>
      <c r="J102" s="5"/>
      <c r="K102" s="16"/>
      <c r="L102" s="16"/>
    </row>
    <row r="103" spans="1:12" ht="14.25" customHeight="1">
      <c r="A103" s="2"/>
      <c r="B103" s="16"/>
      <c r="C103" s="46" t="s">
        <v>18</v>
      </c>
      <c r="D103" s="46">
        <v>1</v>
      </c>
      <c r="E103" s="46">
        <v>2</v>
      </c>
      <c r="F103" s="46">
        <v>3</v>
      </c>
      <c r="G103" s="46">
        <v>4</v>
      </c>
      <c r="H103" s="46">
        <v>5</v>
      </c>
      <c r="I103" s="46" t="s">
        <v>19</v>
      </c>
      <c r="J103" s="59"/>
      <c r="K103" s="16"/>
      <c r="L103" s="16"/>
    </row>
    <row r="104" spans="1:12" ht="14.25" customHeight="1">
      <c r="A104" s="43"/>
      <c r="B104" s="42"/>
      <c r="C104" s="65">
        <f>(D104*1+E104*2+F104*3+G104*4+H104*5)/SUM(D104:H104)</f>
        <v>3.1136363636363638</v>
      </c>
      <c r="D104" s="49">
        <v>28</v>
      </c>
      <c r="E104" s="49">
        <v>30</v>
      </c>
      <c r="F104" s="49">
        <v>75</v>
      </c>
      <c r="G104" s="49">
        <v>63</v>
      </c>
      <c r="H104" s="49">
        <v>24</v>
      </c>
      <c r="I104" s="49">
        <v>10</v>
      </c>
      <c r="J104" s="60"/>
      <c r="K104" s="16"/>
      <c r="L104" s="16"/>
    </row>
    <row r="105" spans="1:12" ht="12.75">
      <c r="A105" s="16"/>
      <c r="B105" s="2"/>
      <c r="C105" s="1"/>
      <c r="J105" s="16"/>
      <c r="K105" s="16"/>
      <c r="L105" s="16"/>
    </row>
    <row r="106" ht="12.75">
      <c r="B106" s="32" t="s">
        <v>60</v>
      </c>
    </row>
    <row r="107" ht="12.75">
      <c r="B107" s="32" t="s">
        <v>59</v>
      </c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</sheetData>
  <sheetProtection/>
  <mergeCells count="8">
    <mergeCell ref="D55:H55"/>
    <mergeCell ref="D102:H102"/>
    <mergeCell ref="K21:K22"/>
    <mergeCell ref="F25:G25"/>
    <mergeCell ref="B6:B7"/>
    <mergeCell ref="C6:E6"/>
    <mergeCell ref="F6:F7"/>
    <mergeCell ref="H6:L6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3" max="255" man="1"/>
    <brk id="108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07"/>
  <sheetViews>
    <sheetView zoomScale="80" zoomScaleNormal="80" zoomScalePageLayoutView="0" workbookViewId="0" topLeftCell="A56">
      <selection activeCell="G102" sqref="G102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71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39" t="s">
        <v>105</v>
      </c>
      <c r="C8" s="9">
        <v>48</v>
      </c>
      <c r="D8" s="9">
        <v>8</v>
      </c>
      <c r="E8" s="9">
        <v>0</v>
      </c>
      <c r="F8" s="10">
        <f aca="true" t="shared" si="0" ref="F8:F14">SUM(C8:E8)</f>
        <v>56</v>
      </c>
      <c r="G8" s="11"/>
      <c r="H8" s="9">
        <v>15</v>
      </c>
      <c r="I8" s="9">
        <v>30</v>
      </c>
      <c r="J8" s="9">
        <v>11</v>
      </c>
      <c r="K8" s="9">
        <v>3</v>
      </c>
      <c r="L8" s="9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39" t="s">
        <v>42</v>
      </c>
      <c r="C9" s="9">
        <v>72</v>
      </c>
      <c r="D9" s="9">
        <v>1</v>
      </c>
      <c r="E9" s="9">
        <v>0</v>
      </c>
      <c r="F9" s="10">
        <f t="shared" si="0"/>
        <v>73</v>
      </c>
      <c r="G9" s="11"/>
      <c r="H9" s="9">
        <v>4</v>
      </c>
      <c r="I9" s="9">
        <v>45</v>
      </c>
      <c r="J9" s="9">
        <v>33</v>
      </c>
      <c r="K9" s="9">
        <v>2</v>
      </c>
      <c r="L9" s="9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39" t="s">
        <v>43</v>
      </c>
      <c r="C10" s="9">
        <v>59</v>
      </c>
      <c r="D10" s="9">
        <v>7</v>
      </c>
      <c r="E10" s="9">
        <v>0</v>
      </c>
      <c r="F10" s="10">
        <f t="shared" si="0"/>
        <v>66</v>
      </c>
      <c r="G10" s="11"/>
      <c r="H10" s="9">
        <v>4</v>
      </c>
      <c r="I10" s="9">
        <v>48</v>
      </c>
      <c r="J10" s="9">
        <v>18</v>
      </c>
      <c r="K10" s="9">
        <v>7</v>
      </c>
      <c r="L10" s="9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39" t="s">
        <v>44</v>
      </c>
      <c r="C11" s="9">
        <v>36</v>
      </c>
      <c r="D11" s="9">
        <v>10</v>
      </c>
      <c r="E11" s="9">
        <v>1</v>
      </c>
      <c r="F11" s="10">
        <f t="shared" si="0"/>
        <v>47</v>
      </c>
      <c r="G11" s="11"/>
      <c r="H11" s="9">
        <v>4</v>
      </c>
      <c r="I11" s="9">
        <v>37</v>
      </c>
      <c r="J11" s="9">
        <v>4</v>
      </c>
      <c r="K11" s="9">
        <v>4</v>
      </c>
      <c r="L11" s="9">
        <v>0</v>
      </c>
      <c r="M11" s="3"/>
      <c r="P11" s="3"/>
      <c r="Q11" s="3"/>
      <c r="R11" s="3"/>
      <c r="S11" s="3"/>
      <c r="T11" s="3"/>
    </row>
    <row r="12" spans="1:20" ht="15" customHeight="1">
      <c r="A12" s="7"/>
      <c r="B12" s="39" t="s">
        <v>45</v>
      </c>
      <c r="C12" s="9">
        <v>6</v>
      </c>
      <c r="D12" s="9">
        <v>5</v>
      </c>
      <c r="E12" s="9">
        <v>0</v>
      </c>
      <c r="F12" s="10">
        <f t="shared" si="0"/>
        <v>11</v>
      </c>
      <c r="G12" s="11"/>
      <c r="H12" s="9">
        <v>8</v>
      </c>
      <c r="I12" s="9">
        <v>2</v>
      </c>
      <c r="J12" s="9">
        <v>5</v>
      </c>
      <c r="K12" s="9">
        <v>0</v>
      </c>
      <c r="L12" s="9">
        <v>0</v>
      </c>
      <c r="M12" s="3"/>
      <c r="P12" s="3"/>
      <c r="Q12" s="3"/>
      <c r="R12" s="3"/>
      <c r="S12" s="3"/>
      <c r="T12" s="3"/>
    </row>
    <row r="13" spans="1:20" ht="15" customHeight="1">
      <c r="A13" s="7"/>
      <c r="B13" s="39" t="s">
        <v>88</v>
      </c>
      <c r="C13" s="9">
        <v>0</v>
      </c>
      <c r="D13" s="9">
        <v>1</v>
      </c>
      <c r="E13" s="9">
        <v>0</v>
      </c>
      <c r="F13" s="10">
        <f t="shared" si="0"/>
        <v>1</v>
      </c>
      <c r="G13" s="11"/>
      <c r="H13" s="9">
        <v>1</v>
      </c>
      <c r="I13" s="9">
        <v>0</v>
      </c>
      <c r="J13" s="9">
        <v>0</v>
      </c>
      <c r="K13" s="9">
        <v>0</v>
      </c>
      <c r="L13" s="9">
        <v>0</v>
      </c>
      <c r="M13" s="3"/>
      <c r="P13" s="3"/>
      <c r="Q13" s="3"/>
      <c r="R13" s="3"/>
      <c r="S13" s="3"/>
      <c r="T13" s="3"/>
    </row>
    <row r="14" spans="1:20" ht="15" customHeight="1">
      <c r="A14" s="7"/>
      <c r="B14" s="12" t="s">
        <v>3</v>
      </c>
      <c r="C14" s="9">
        <v>1</v>
      </c>
      <c r="D14" s="9">
        <v>0</v>
      </c>
      <c r="E14" s="9">
        <v>0</v>
      </c>
      <c r="F14" s="10">
        <f t="shared" si="0"/>
        <v>1</v>
      </c>
      <c r="G14" s="11"/>
      <c r="H14" s="9">
        <v>0</v>
      </c>
      <c r="I14" s="9">
        <v>0</v>
      </c>
      <c r="J14" s="9">
        <v>1</v>
      </c>
      <c r="K14" s="9">
        <v>0</v>
      </c>
      <c r="L14" s="9">
        <v>0</v>
      </c>
      <c r="M14" s="3"/>
      <c r="P14" s="3"/>
      <c r="Q14" s="3"/>
      <c r="R14" s="3"/>
      <c r="S14" s="3"/>
      <c r="T14" s="3"/>
    </row>
    <row r="15" spans="1:20" ht="15" customHeight="1">
      <c r="A15" s="7"/>
      <c r="B15" s="57" t="s">
        <v>4</v>
      </c>
      <c r="C15" s="13">
        <f>SUM(C8:C14)</f>
        <v>222</v>
      </c>
      <c r="D15" s="13">
        <f>SUM(D8:D14)</f>
        <v>32</v>
      </c>
      <c r="E15" s="14">
        <f>SUM(E8:E14)</f>
        <v>1</v>
      </c>
      <c r="F15" s="13">
        <f>SUM(F8:F14)</f>
        <v>255</v>
      </c>
      <c r="G15" s="15"/>
      <c r="H15" s="14">
        <f>SUM(H8:H14)</f>
        <v>36</v>
      </c>
      <c r="I15" s="14">
        <f>SUM(I8:I14)</f>
        <v>162</v>
      </c>
      <c r="J15" s="14">
        <f>SUM(J8:J14)</f>
        <v>72</v>
      </c>
      <c r="K15" s="14">
        <f>SUM(K8:K14)</f>
        <v>16</v>
      </c>
      <c r="L15" s="14">
        <f>SUM(L8:L14)</f>
        <v>0</v>
      </c>
      <c r="M15" s="6"/>
      <c r="P15" s="3"/>
      <c r="Q15" s="3"/>
      <c r="R15" s="3"/>
      <c r="S15" s="3"/>
      <c r="T15" s="3"/>
    </row>
    <row r="16" spans="5:6" ht="12.75">
      <c r="E16" s="16"/>
      <c r="F16" s="16"/>
    </row>
    <row r="17" spans="8:15" ht="12.75">
      <c r="H17" s="17"/>
      <c r="N17" s="18"/>
      <c r="O17" s="18"/>
    </row>
    <row r="18" spans="2:9" ht="12.75">
      <c r="B18" s="2" t="s">
        <v>32</v>
      </c>
      <c r="H18" s="19" t="s">
        <v>27</v>
      </c>
      <c r="I18" s="18"/>
    </row>
    <row r="19" spans="2:9" ht="12.75">
      <c r="B19" s="2"/>
      <c r="H19" s="18"/>
      <c r="I19" s="18"/>
    </row>
    <row r="20" spans="2:9" ht="15" customHeight="1">
      <c r="B20" s="2"/>
      <c r="C20" s="47" t="s">
        <v>7</v>
      </c>
      <c r="D20" s="47" t="s">
        <v>57</v>
      </c>
      <c r="H20" s="18" t="s">
        <v>21</v>
      </c>
      <c r="I20" s="18" t="s">
        <v>23</v>
      </c>
    </row>
    <row r="21" spans="2:9" ht="15" customHeight="1">
      <c r="B21" s="54" t="s">
        <v>28</v>
      </c>
      <c r="C21" s="21">
        <v>197</v>
      </c>
      <c r="D21" s="22">
        <f aca="true" t="shared" si="1" ref="D21:D29">(C21/$F$15)</f>
        <v>0.7725490196078432</v>
      </c>
      <c r="E21" s="50"/>
      <c r="H21" s="18" t="s">
        <v>24</v>
      </c>
      <c r="I21" s="18" t="s">
        <v>25</v>
      </c>
    </row>
    <row r="22" spans="2:9" ht="15" customHeight="1">
      <c r="B22" s="54" t="s">
        <v>9</v>
      </c>
      <c r="C22" s="21">
        <v>121</v>
      </c>
      <c r="D22" s="22">
        <f t="shared" si="1"/>
        <v>0.4745098039215686</v>
      </c>
      <c r="E22" s="50"/>
      <c r="H22" s="18" t="s">
        <v>5</v>
      </c>
      <c r="I22" s="18" t="s">
        <v>26</v>
      </c>
    </row>
    <row r="23" spans="2:5" ht="15" customHeight="1">
      <c r="B23" s="54" t="s">
        <v>144</v>
      </c>
      <c r="C23" s="21"/>
      <c r="D23" s="22"/>
      <c r="E23" s="50"/>
    </row>
    <row r="24" spans="2:8" ht="15" customHeight="1">
      <c r="B24" s="69" t="s">
        <v>110</v>
      </c>
      <c r="C24" s="23">
        <v>13</v>
      </c>
      <c r="D24" s="22">
        <f t="shared" si="1"/>
        <v>0.050980392156862744</v>
      </c>
      <c r="E24" s="50"/>
      <c r="H24" s="17"/>
    </row>
    <row r="25" spans="2:11" ht="15" customHeight="1">
      <c r="B25" s="69" t="s">
        <v>111</v>
      </c>
      <c r="C25" s="21">
        <v>7</v>
      </c>
      <c r="D25" s="22">
        <f t="shared" si="1"/>
        <v>0.027450980392156862</v>
      </c>
      <c r="E25" s="50"/>
      <c r="F25" s="24"/>
      <c r="G25" s="24"/>
      <c r="H25" s="24"/>
      <c r="I25" s="24"/>
      <c r="J25" s="24"/>
      <c r="K25" s="141"/>
    </row>
    <row r="26" spans="2:11" ht="15" customHeight="1">
      <c r="B26" s="69" t="s">
        <v>118</v>
      </c>
      <c r="C26" s="21">
        <v>8</v>
      </c>
      <c r="D26" s="22">
        <f t="shared" si="1"/>
        <v>0.03137254901960784</v>
      </c>
      <c r="E26" s="50"/>
      <c r="F26" s="24"/>
      <c r="G26" s="24"/>
      <c r="H26" s="25"/>
      <c r="I26" s="25"/>
      <c r="J26" s="25"/>
      <c r="K26" s="141"/>
    </row>
    <row r="27" spans="2:11" ht="15" customHeight="1">
      <c r="B27" s="69" t="s">
        <v>145</v>
      </c>
      <c r="C27" s="21">
        <v>0</v>
      </c>
      <c r="D27" s="22">
        <f t="shared" si="1"/>
        <v>0</v>
      </c>
      <c r="E27" s="50"/>
      <c r="F27" s="24"/>
      <c r="G27" s="24"/>
      <c r="H27" s="25"/>
      <c r="I27" s="25"/>
      <c r="J27" s="25"/>
      <c r="K27" s="25"/>
    </row>
    <row r="28" spans="2:11" ht="15" customHeight="1">
      <c r="B28" s="54" t="s">
        <v>6</v>
      </c>
      <c r="C28" s="21">
        <v>20</v>
      </c>
      <c r="D28" s="22">
        <f t="shared" si="1"/>
        <v>0.0784313725490196</v>
      </c>
      <c r="E28" s="50"/>
      <c r="F28" s="24"/>
      <c r="G28" s="26"/>
      <c r="I28" s="27"/>
      <c r="J28" s="27"/>
      <c r="K28" s="27"/>
    </row>
    <row r="29" spans="2:11" ht="12.75">
      <c r="B29" s="45" t="s">
        <v>3</v>
      </c>
      <c r="C29" s="66">
        <v>0</v>
      </c>
      <c r="D29" s="22">
        <f t="shared" si="1"/>
        <v>0</v>
      </c>
      <c r="F29" s="142"/>
      <c r="G29" s="142"/>
      <c r="I29" s="27"/>
      <c r="J29" s="27"/>
      <c r="K29" s="27"/>
    </row>
    <row r="30" spans="2:11" ht="12.75">
      <c r="B30" s="17"/>
      <c r="D30" s="28"/>
      <c r="F30" s="26"/>
      <c r="G30" s="26"/>
      <c r="I30" s="27"/>
      <c r="J30" s="27"/>
      <c r="K30" s="27"/>
    </row>
    <row r="31" spans="2:4" ht="12.75">
      <c r="B31" s="2"/>
      <c r="D31" s="28"/>
    </row>
    <row r="32" spans="2:4" ht="12.75">
      <c r="B32" s="2" t="s">
        <v>33</v>
      </c>
      <c r="D32" s="28"/>
    </row>
    <row r="33" spans="2:4" ht="12.75">
      <c r="B33" s="2"/>
      <c r="D33" s="28"/>
    </row>
    <row r="34" spans="2:4" ht="15" customHeight="1">
      <c r="B34" s="2"/>
      <c r="C34" s="46" t="s">
        <v>7</v>
      </c>
      <c r="D34" s="46" t="s">
        <v>57</v>
      </c>
    </row>
    <row r="35" spans="2:5" ht="15" customHeight="1">
      <c r="B35" s="52" t="s">
        <v>29</v>
      </c>
      <c r="C35" s="21">
        <v>58</v>
      </c>
      <c r="D35" s="22">
        <f>(C35/$F$15)</f>
        <v>0.22745098039215686</v>
      </c>
      <c r="E35" s="50"/>
    </row>
    <row r="36" spans="2:5" ht="15" customHeight="1">
      <c r="B36" s="52" t="s">
        <v>108</v>
      </c>
      <c r="C36" s="21">
        <v>141</v>
      </c>
      <c r="D36" s="22">
        <f>(C36/$F$15)</f>
        <v>0.5529411764705883</v>
      </c>
      <c r="E36" s="50"/>
    </row>
    <row r="37" spans="2:5" ht="15" customHeight="1">
      <c r="B37" s="53" t="s">
        <v>6</v>
      </c>
      <c r="C37" s="21">
        <v>56</v>
      </c>
      <c r="D37" s="22">
        <f>(C37/$F$15)</f>
        <v>0.2196078431372549</v>
      </c>
      <c r="E37" s="50"/>
    </row>
    <row r="38" spans="2:4" ht="12.75">
      <c r="B38" s="45" t="s">
        <v>3</v>
      </c>
      <c r="C38" s="66">
        <v>2</v>
      </c>
      <c r="D38" s="22">
        <f>(C38/$F$15)</f>
        <v>0.00784313725490196</v>
      </c>
    </row>
    <row r="39" spans="2:4" ht="12.75">
      <c r="B39" s="17"/>
      <c r="C39" s="1"/>
      <c r="D39" s="29"/>
    </row>
    <row r="40" ht="12.75">
      <c r="B40" s="2"/>
    </row>
    <row r="41" ht="12.75">
      <c r="B41" s="2" t="s">
        <v>34</v>
      </c>
    </row>
    <row r="42" ht="12.75">
      <c r="B42" s="2"/>
    </row>
    <row r="43" spans="2:4" ht="15" customHeight="1">
      <c r="B43" s="2"/>
      <c r="C43" s="46" t="s">
        <v>7</v>
      </c>
      <c r="D43" s="46" t="s">
        <v>57</v>
      </c>
    </row>
    <row r="44" spans="2:16" ht="15" customHeight="1">
      <c r="B44" s="53" t="s">
        <v>10</v>
      </c>
      <c r="C44" s="21">
        <v>69</v>
      </c>
      <c r="D44" s="22">
        <f aca="true" t="shared" si="2" ref="D44:D54">(C44/$F$15)</f>
        <v>0.27058823529411763</v>
      </c>
      <c r="E44" s="5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2:5" ht="15" customHeight="1">
      <c r="B45" s="53" t="s">
        <v>11</v>
      </c>
      <c r="C45" s="21">
        <v>48</v>
      </c>
      <c r="D45" s="22">
        <f t="shared" si="2"/>
        <v>0.18823529411764706</v>
      </c>
      <c r="E45" s="50"/>
    </row>
    <row r="46" spans="2:5" ht="15" customHeight="1">
      <c r="B46" s="53" t="s">
        <v>147</v>
      </c>
      <c r="C46" s="21"/>
      <c r="D46" s="22"/>
      <c r="E46" s="50"/>
    </row>
    <row r="47" spans="2:5" ht="15" customHeight="1">
      <c r="B47" s="68" t="s">
        <v>115</v>
      </c>
      <c r="C47" s="23">
        <v>19</v>
      </c>
      <c r="D47" s="22">
        <f t="shared" si="2"/>
        <v>0.07450980392156863</v>
      </c>
      <c r="E47" s="50"/>
    </row>
    <row r="48" spans="2:5" ht="15" customHeight="1">
      <c r="B48" s="68" t="s">
        <v>116</v>
      </c>
      <c r="C48" s="21">
        <v>22</v>
      </c>
      <c r="D48" s="22">
        <f t="shared" si="2"/>
        <v>0.08627450980392157</v>
      </c>
      <c r="E48" s="50"/>
    </row>
    <row r="49" spans="2:5" ht="15" customHeight="1">
      <c r="B49" s="68" t="s">
        <v>117</v>
      </c>
      <c r="C49" s="21">
        <v>14</v>
      </c>
      <c r="D49" s="22">
        <f t="shared" si="2"/>
        <v>0.054901960784313725</v>
      </c>
      <c r="E49" s="50"/>
    </row>
    <row r="50" spans="2:5" ht="15" customHeight="1">
      <c r="B50" s="68" t="s">
        <v>152</v>
      </c>
      <c r="C50" s="21">
        <v>2</v>
      </c>
      <c r="D50" s="22">
        <f t="shared" si="2"/>
        <v>0.00784313725490196</v>
      </c>
      <c r="E50" s="50"/>
    </row>
    <row r="51" spans="2:5" ht="15" customHeight="1">
      <c r="B51" s="53" t="s">
        <v>79</v>
      </c>
      <c r="C51" s="21">
        <v>124</v>
      </c>
      <c r="D51" s="22">
        <f t="shared" si="2"/>
        <v>0.48627450980392156</v>
      </c>
      <c r="E51" s="50"/>
    </row>
    <row r="52" spans="2:5" ht="15" customHeight="1">
      <c r="B52" s="53" t="s">
        <v>114</v>
      </c>
      <c r="C52" s="21">
        <v>56</v>
      </c>
      <c r="D52" s="22">
        <f t="shared" si="2"/>
        <v>0.2196078431372549</v>
      </c>
      <c r="E52" s="50"/>
    </row>
    <row r="53" spans="2:5" ht="15" customHeight="1">
      <c r="B53" s="53" t="s">
        <v>6</v>
      </c>
      <c r="C53" s="21">
        <v>14</v>
      </c>
      <c r="D53" s="22">
        <f t="shared" si="2"/>
        <v>0.054901960784313725</v>
      </c>
      <c r="E53" s="50"/>
    </row>
    <row r="54" spans="2:5" ht="15" customHeight="1">
      <c r="B54" s="45" t="s">
        <v>3</v>
      </c>
      <c r="C54" s="66">
        <v>33</v>
      </c>
      <c r="D54" s="22">
        <f t="shared" si="2"/>
        <v>0.12941176470588237</v>
      </c>
      <c r="E54" s="50"/>
    </row>
    <row r="55" spans="2:5" ht="15" customHeight="1">
      <c r="B55" s="51"/>
      <c r="C55" s="58"/>
      <c r="D55" s="31"/>
      <c r="E55" s="50"/>
    </row>
    <row r="56" spans="2:5" ht="15" customHeight="1">
      <c r="B56" s="51"/>
      <c r="C56" s="58"/>
      <c r="D56" s="31"/>
      <c r="E56" s="50"/>
    </row>
    <row r="57" spans="2:5" ht="15" customHeight="1">
      <c r="B57" s="2" t="s">
        <v>119</v>
      </c>
      <c r="C57" s="58"/>
      <c r="D57" s="31"/>
      <c r="E57" s="50"/>
    </row>
    <row r="58" spans="2:5" ht="15" customHeight="1">
      <c r="B58" s="51"/>
      <c r="C58" s="58"/>
      <c r="D58" s="31"/>
      <c r="E58" s="50"/>
    </row>
    <row r="59" spans="2:11" ht="15" customHeight="1">
      <c r="B59" s="51"/>
      <c r="C59" s="36"/>
      <c r="D59" s="138" t="s">
        <v>126</v>
      </c>
      <c r="E59" s="139"/>
      <c r="F59" s="139"/>
      <c r="G59" s="139"/>
      <c r="H59" s="140"/>
      <c r="I59" s="36"/>
      <c r="J59" s="5"/>
      <c r="K59" s="16"/>
    </row>
    <row r="60" spans="2:11" ht="15" customHeight="1">
      <c r="B60" s="51"/>
      <c r="C60" s="47" t="s">
        <v>18</v>
      </c>
      <c r="D60" s="47">
        <v>1</v>
      </c>
      <c r="E60" s="47">
        <v>2</v>
      </c>
      <c r="F60" s="47">
        <v>3</v>
      </c>
      <c r="G60" s="47">
        <v>4</v>
      </c>
      <c r="H60" s="47">
        <v>5</v>
      </c>
      <c r="I60" s="47" t="s">
        <v>19</v>
      </c>
      <c r="J60" s="59"/>
      <c r="K60" s="16"/>
    </row>
    <row r="61" spans="2:11" ht="15" customHeight="1">
      <c r="B61" s="53" t="s">
        <v>120</v>
      </c>
      <c r="C61" s="65">
        <f aca="true" t="shared" si="3" ref="C61:C66">(D61*1+E61*2+F61*3+G61*4+H61*5)/SUM(D61:H61)</f>
        <v>3.3666666666666667</v>
      </c>
      <c r="D61" s="62">
        <v>4</v>
      </c>
      <c r="E61" s="62">
        <v>30</v>
      </c>
      <c r="F61" s="62">
        <v>102</v>
      </c>
      <c r="G61" s="62">
        <v>82</v>
      </c>
      <c r="H61" s="62">
        <v>22</v>
      </c>
      <c r="I61" s="62">
        <v>15</v>
      </c>
      <c r="J61" s="61"/>
      <c r="K61" s="16"/>
    </row>
    <row r="62" spans="2:11" ht="15" customHeight="1">
      <c r="B62" s="53" t="s">
        <v>121</v>
      </c>
      <c r="C62" s="65">
        <f t="shared" si="3"/>
        <v>3.607594936708861</v>
      </c>
      <c r="D62" s="63">
        <v>6</v>
      </c>
      <c r="E62" s="64">
        <v>28</v>
      </c>
      <c r="F62" s="64">
        <v>59</v>
      </c>
      <c r="G62" s="64">
        <v>104</v>
      </c>
      <c r="H62" s="64">
        <v>40</v>
      </c>
      <c r="I62" s="64">
        <v>18</v>
      </c>
      <c r="J62" s="16"/>
      <c r="K62" s="16"/>
    </row>
    <row r="63" spans="2:11" ht="15" customHeight="1">
      <c r="B63" s="53" t="s">
        <v>122</v>
      </c>
      <c r="C63" s="65">
        <f t="shared" si="3"/>
        <v>3.6234309623430963</v>
      </c>
      <c r="D63" s="63">
        <v>3</v>
      </c>
      <c r="E63" s="64">
        <v>21</v>
      </c>
      <c r="F63" s="64">
        <v>79</v>
      </c>
      <c r="G63" s="64">
        <v>96</v>
      </c>
      <c r="H63" s="64">
        <v>40</v>
      </c>
      <c r="I63" s="64">
        <v>16</v>
      </c>
      <c r="J63" s="16"/>
      <c r="K63" s="16"/>
    </row>
    <row r="64" spans="2:9" ht="15" customHeight="1">
      <c r="B64" s="53" t="s">
        <v>123</v>
      </c>
      <c r="C64" s="65">
        <f t="shared" si="3"/>
        <v>3.088495575221239</v>
      </c>
      <c r="D64" s="63">
        <v>11</v>
      </c>
      <c r="E64" s="64">
        <v>42</v>
      </c>
      <c r="F64" s="64">
        <v>99</v>
      </c>
      <c r="G64" s="64">
        <v>64</v>
      </c>
      <c r="H64" s="64">
        <v>10</v>
      </c>
      <c r="I64" s="64">
        <v>29</v>
      </c>
    </row>
    <row r="65" spans="2:9" ht="15" customHeight="1">
      <c r="B65" s="53" t="s">
        <v>124</v>
      </c>
      <c r="C65" s="65">
        <f t="shared" si="3"/>
        <v>2.567441860465116</v>
      </c>
      <c r="D65" s="63">
        <v>44</v>
      </c>
      <c r="E65" s="64">
        <v>59</v>
      </c>
      <c r="F65" s="64">
        <v>67</v>
      </c>
      <c r="G65" s="64">
        <v>36</v>
      </c>
      <c r="H65" s="64">
        <v>9</v>
      </c>
      <c r="I65" s="64">
        <v>40</v>
      </c>
    </row>
    <row r="66" spans="2:9" ht="15" customHeight="1">
      <c r="B66" s="53" t="s">
        <v>125</v>
      </c>
      <c r="C66" s="65">
        <f t="shared" si="3"/>
        <v>3.308333333333333</v>
      </c>
      <c r="D66" s="63">
        <v>16</v>
      </c>
      <c r="E66" s="64">
        <v>33</v>
      </c>
      <c r="F66" s="64">
        <v>77</v>
      </c>
      <c r="G66" s="64">
        <v>89</v>
      </c>
      <c r="H66" s="64">
        <v>25</v>
      </c>
      <c r="I66" s="64">
        <v>15</v>
      </c>
    </row>
    <row r="67" spans="2:5" ht="15" customHeight="1">
      <c r="B67" s="51"/>
      <c r="C67" s="58"/>
      <c r="D67" s="31"/>
      <c r="E67" s="50"/>
    </row>
    <row r="68" spans="2:4" ht="12.75">
      <c r="B68" s="32"/>
      <c r="C68" s="16"/>
      <c r="D68" s="31"/>
    </row>
    <row r="69" ht="12.75">
      <c r="B69" s="2" t="s">
        <v>135</v>
      </c>
    </row>
    <row r="70" ht="12.75">
      <c r="B70" s="2"/>
    </row>
    <row r="71" ht="12.75">
      <c r="B71" s="2" t="s">
        <v>134</v>
      </c>
    </row>
    <row r="72" ht="12.75">
      <c r="B72" s="2"/>
    </row>
    <row r="73" spans="2:4" ht="15" customHeight="1">
      <c r="B73" s="2"/>
      <c r="C73" s="46" t="s">
        <v>7</v>
      </c>
      <c r="D73" s="46" t="s">
        <v>57</v>
      </c>
    </row>
    <row r="74" spans="2:5" ht="15" customHeight="1">
      <c r="B74" s="20" t="s">
        <v>127</v>
      </c>
      <c r="C74" s="21">
        <v>98</v>
      </c>
      <c r="D74" s="22">
        <f>C74/$F$15</f>
        <v>0.3843137254901961</v>
      </c>
      <c r="E74" s="50"/>
    </row>
    <row r="75" spans="2:5" ht="15" customHeight="1">
      <c r="B75" s="20" t="s">
        <v>78</v>
      </c>
      <c r="C75" s="21">
        <v>63</v>
      </c>
      <c r="D75" s="22">
        <f>C75/$F$15</f>
        <v>0.24705882352941178</v>
      </c>
      <c r="E75" s="50"/>
    </row>
    <row r="76" spans="2:5" ht="12.75">
      <c r="B76" s="40" t="s">
        <v>128</v>
      </c>
      <c r="C76" s="21">
        <v>40</v>
      </c>
      <c r="D76" s="22">
        <f>C76/$F$15</f>
        <v>0.1568627450980392</v>
      </c>
      <c r="E76" s="50"/>
    </row>
    <row r="77" spans="2:5" ht="12.75">
      <c r="B77" s="20" t="s">
        <v>6</v>
      </c>
      <c r="C77" s="21">
        <v>27</v>
      </c>
      <c r="D77" s="22">
        <f>C77/$F$15</f>
        <v>0.10588235294117647</v>
      </c>
      <c r="E77" s="50"/>
    </row>
    <row r="78" spans="2:4" ht="12.75">
      <c r="B78" s="45" t="s">
        <v>3</v>
      </c>
      <c r="C78" s="66">
        <v>67</v>
      </c>
      <c r="D78" s="22">
        <f>C78/$F$15</f>
        <v>0.2627450980392157</v>
      </c>
    </row>
    <row r="79" spans="2:3" ht="12.75">
      <c r="B79" s="2"/>
      <c r="C79" s="11"/>
    </row>
    <row r="80" spans="2:4" ht="12.75">
      <c r="B80" s="2"/>
      <c r="C80" s="6"/>
      <c r="D80" s="28"/>
    </row>
    <row r="81" spans="2:5" ht="14.25" customHeight="1">
      <c r="B81" s="33" t="s">
        <v>58</v>
      </c>
      <c r="C81" s="46" t="s">
        <v>7</v>
      </c>
      <c r="D81" s="48" t="s">
        <v>8</v>
      </c>
      <c r="E81" s="50"/>
    </row>
    <row r="82" spans="2:5" ht="14.25" customHeight="1">
      <c r="B82" s="20" t="s">
        <v>12</v>
      </c>
      <c r="C82" s="21">
        <v>25</v>
      </c>
      <c r="D82" s="22">
        <f aca="true" t="shared" si="4" ref="D82:D87">C82/$F$15</f>
        <v>0.09803921568627451</v>
      </c>
      <c r="E82" s="50"/>
    </row>
    <row r="83" spans="2:5" ht="14.25" customHeight="1">
      <c r="B83" s="20" t="s">
        <v>30</v>
      </c>
      <c r="C83" s="23">
        <v>1</v>
      </c>
      <c r="D83" s="22">
        <f t="shared" si="4"/>
        <v>0.00392156862745098</v>
      </c>
      <c r="E83" s="50"/>
    </row>
    <row r="84" spans="2:5" ht="14.25" customHeight="1">
      <c r="B84" s="20" t="s">
        <v>13</v>
      </c>
      <c r="C84" s="23">
        <v>0</v>
      </c>
      <c r="D84" s="22">
        <f t="shared" si="4"/>
        <v>0</v>
      </c>
      <c r="E84" s="50"/>
    </row>
    <row r="85" spans="2:5" ht="14.25" customHeight="1">
      <c r="B85" s="20" t="s">
        <v>14</v>
      </c>
      <c r="C85" s="23">
        <v>0</v>
      </c>
      <c r="D85" s="22">
        <f t="shared" si="4"/>
        <v>0</v>
      </c>
      <c r="E85" s="50"/>
    </row>
    <row r="86" spans="2:5" ht="14.25" customHeight="1">
      <c r="B86" s="20" t="s">
        <v>15</v>
      </c>
      <c r="C86" s="21">
        <v>73</v>
      </c>
      <c r="D86" s="22">
        <f t="shared" si="4"/>
        <v>0.28627450980392155</v>
      </c>
      <c r="E86" s="50"/>
    </row>
    <row r="87" spans="2:5" ht="14.25" customHeight="1">
      <c r="B87" s="20" t="s">
        <v>16</v>
      </c>
      <c r="C87" s="23">
        <v>1</v>
      </c>
      <c r="D87" s="22">
        <f t="shared" si="4"/>
        <v>0.00392156862745098</v>
      </c>
      <c r="E87" s="50"/>
    </row>
    <row r="88" ht="12.75">
      <c r="B88" s="2"/>
    </row>
    <row r="89" ht="12.75">
      <c r="B89" s="2"/>
    </row>
    <row r="90" ht="12.75">
      <c r="B90" s="2" t="s">
        <v>133</v>
      </c>
    </row>
    <row r="91" ht="12.75">
      <c r="B91" s="2"/>
    </row>
    <row r="92" spans="2:4" ht="12.75">
      <c r="B92" s="2"/>
      <c r="C92" s="47" t="s">
        <v>7</v>
      </c>
      <c r="D92" s="46" t="s">
        <v>57</v>
      </c>
    </row>
    <row r="93" spans="2:5" ht="12.75">
      <c r="B93" s="45" t="s">
        <v>73</v>
      </c>
      <c r="C93" s="9">
        <v>228</v>
      </c>
      <c r="D93" s="22">
        <f>C93/$F$15</f>
        <v>0.8941176470588236</v>
      </c>
      <c r="E93" s="50"/>
    </row>
    <row r="94" spans="2:5" ht="25.5">
      <c r="B94" s="41" t="s">
        <v>74</v>
      </c>
      <c r="C94" s="9">
        <v>39</v>
      </c>
      <c r="D94" s="22">
        <f aca="true" t="shared" si="5" ref="D94:D101">C94/$F$15</f>
        <v>0.15294117647058825</v>
      </c>
      <c r="E94" s="50"/>
    </row>
    <row r="95" spans="2:5" ht="12.75">
      <c r="B95" s="45" t="s">
        <v>75</v>
      </c>
      <c r="C95" s="9">
        <v>86</v>
      </c>
      <c r="D95" s="22">
        <f t="shared" si="5"/>
        <v>0.33725490196078434</v>
      </c>
      <c r="E95" s="50"/>
    </row>
    <row r="96" spans="2:5" ht="12.75">
      <c r="B96" s="45" t="s">
        <v>76</v>
      </c>
      <c r="C96" s="9">
        <v>66</v>
      </c>
      <c r="D96" s="22">
        <f t="shared" si="5"/>
        <v>0.25882352941176473</v>
      </c>
      <c r="E96" s="50"/>
    </row>
    <row r="97" spans="2:5" ht="12.75">
      <c r="B97" s="45" t="s">
        <v>77</v>
      </c>
      <c r="C97" s="9">
        <v>18</v>
      </c>
      <c r="D97" s="22">
        <f t="shared" si="5"/>
        <v>0.07058823529411765</v>
      </c>
      <c r="E97" s="50"/>
    </row>
    <row r="98" spans="2:5" ht="12.75">
      <c r="B98" s="45" t="s">
        <v>129</v>
      </c>
      <c r="C98" s="9">
        <v>39</v>
      </c>
      <c r="D98" s="22">
        <f t="shared" si="5"/>
        <v>0.15294117647058825</v>
      </c>
      <c r="E98" s="50"/>
    </row>
    <row r="99" spans="2:5" ht="12.75">
      <c r="B99" s="45" t="s">
        <v>130</v>
      </c>
      <c r="C99" s="9">
        <v>13</v>
      </c>
      <c r="D99" s="22">
        <f t="shared" si="5"/>
        <v>0.050980392156862744</v>
      </c>
      <c r="E99" s="50"/>
    </row>
    <row r="100" spans="2:5" ht="12.75">
      <c r="B100" s="45" t="s">
        <v>6</v>
      </c>
      <c r="C100" s="9">
        <v>6</v>
      </c>
      <c r="D100" s="22">
        <f t="shared" si="5"/>
        <v>0.023529411764705882</v>
      </c>
      <c r="E100" s="50"/>
    </row>
    <row r="101" spans="2:5" ht="12.75">
      <c r="B101" s="45" t="s">
        <v>3</v>
      </c>
      <c r="C101" s="9">
        <v>4</v>
      </c>
      <c r="D101" s="22">
        <f t="shared" si="5"/>
        <v>0.01568627450980392</v>
      </c>
      <c r="E101" s="50"/>
    </row>
    <row r="102" ht="12.75">
      <c r="B102" s="2"/>
    </row>
    <row r="103" ht="12.75">
      <c r="B103" s="2"/>
    </row>
    <row r="104" spans="2:12" ht="12.75">
      <c r="B104" s="2" t="s">
        <v>132</v>
      </c>
      <c r="J104" s="16"/>
      <c r="K104" s="16"/>
      <c r="L104" s="16"/>
    </row>
    <row r="105" spans="2:12" ht="12.75">
      <c r="B105" s="2"/>
      <c r="J105" s="16"/>
      <c r="K105" s="16"/>
      <c r="L105" s="16"/>
    </row>
    <row r="106" spans="2:12" ht="15" customHeight="1">
      <c r="B106" s="37"/>
      <c r="C106" s="36"/>
      <c r="D106" s="138" t="s">
        <v>126</v>
      </c>
      <c r="E106" s="139"/>
      <c r="F106" s="139"/>
      <c r="G106" s="139"/>
      <c r="H106" s="140"/>
      <c r="I106" s="36"/>
      <c r="J106" s="5"/>
      <c r="K106" s="16"/>
      <c r="L106" s="16"/>
    </row>
    <row r="107" spans="1:12" ht="14.25" customHeight="1">
      <c r="A107" s="2"/>
      <c r="B107" s="16"/>
      <c r="C107" s="46" t="s">
        <v>18</v>
      </c>
      <c r="D107" s="46">
        <v>1</v>
      </c>
      <c r="E107" s="46">
        <v>2</v>
      </c>
      <c r="F107" s="46">
        <v>3</v>
      </c>
      <c r="G107" s="46">
        <v>4</v>
      </c>
      <c r="H107" s="46">
        <v>5</v>
      </c>
      <c r="I107" s="46" t="s">
        <v>19</v>
      </c>
      <c r="J107" s="59"/>
      <c r="K107" s="16"/>
      <c r="L107" s="16"/>
    </row>
    <row r="108" spans="1:12" ht="14.25" customHeight="1">
      <c r="A108" s="43"/>
      <c r="B108" s="42"/>
      <c r="C108" s="65">
        <f>(D108*1+E108*2+F108*3+G108*4+H108*5)/SUM(D108:H108)</f>
        <v>3.4857142857142858</v>
      </c>
      <c r="D108" s="49">
        <v>10</v>
      </c>
      <c r="E108" s="49">
        <v>26</v>
      </c>
      <c r="F108" s="49">
        <v>72</v>
      </c>
      <c r="G108" s="49">
        <v>109</v>
      </c>
      <c r="H108" s="49">
        <v>28</v>
      </c>
      <c r="I108" s="49">
        <v>10</v>
      </c>
      <c r="J108" s="60"/>
      <c r="K108" s="16"/>
      <c r="L108" s="16"/>
    </row>
    <row r="109" spans="1:12" ht="12.75">
      <c r="A109" s="16"/>
      <c r="B109" s="2"/>
      <c r="C109" s="1"/>
      <c r="J109" s="16"/>
      <c r="K109" s="16"/>
      <c r="L109" s="16"/>
    </row>
    <row r="110" ht="12.75">
      <c r="B110" s="32" t="s">
        <v>60</v>
      </c>
    </row>
    <row r="111" ht="12.75">
      <c r="B111" s="32" t="s">
        <v>59</v>
      </c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</sheetData>
  <sheetProtection/>
  <mergeCells count="8">
    <mergeCell ref="B6:B7"/>
    <mergeCell ref="C6:E6"/>
    <mergeCell ref="F6:F7"/>
    <mergeCell ref="H6:L6"/>
    <mergeCell ref="D59:H59"/>
    <mergeCell ref="D106:H106"/>
    <mergeCell ref="K25:K26"/>
    <mergeCell ref="F29:G29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7" max="255" man="1"/>
    <brk id="112" max="1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11"/>
  <sheetViews>
    <sheetView zoomScale="70" zoomScaleNormal="70" zoomScalePageLayoutView="0" workbookViewId="0" topLeftCell="A95">
      <selection activeCell="C112" sqref="C112:I112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93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39" t="s">
        <v>54</v>
      </c>
      <c r="C8" s="9">
        <v>7</v>
      </c>
      <c r="D8" s="9">
        <v>0</v>
      </c>
      <c r="E8" s="9">
        <v>0</v>
      </c>
      <c r="F8" s="10">
        <f aca="true" t="shared" si="0" ref="F8:F17">SUM(C8:E8)</f>
        <v>7</v>
      </c>
      <c r="G8" s="11"/>
      <c r="H8" s="9">
        <v>3</v>
      </c>
      <c r="I8" s="9">
        <v>4</v>
      </c>
      <c r="J8" s="9">
        <v>1</v>
      </c>
      <c r="K8" s="9">
        <v>0</v>
      </c>
      <c r="L8" s="9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39" t="s">
        <v>106</v>
      </c>
      <c r="C9" s="9">
        <v>1</v>
      </c>
      <c r="D9" s="9">
        <v>0</v>
      </c>
      <c r="E9" s="9">
        <v>0</v>
      </c>
      <c r="F9" s="10">
        <f t="shared" si="0"/>
        <v>1</v>
      </c>
      <c r="G9" s="11"/>
      <c r="H9" s="9">
        <v>0</v>
      </c>
      <c r="I9" s="9">
        <v>1</v>
      </c>
      <c r="J9" s="9">
        <v>0</v>
      </c>
      <c r="K9" s="9">
        <v>0</v>
      </c>
      <c r="L9" s="9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39" t="s">
        <v>104</v>
      </c>
      <c r="C10" s="9">
        <v>0</v>
      </c>
      <c r="D10" s="9">
        <v>1</v>
      </c>
      <c r="E10" s="9">
        <v>0</v>
      </c>
      <c r="F10" s="10">
        <f t="shared" si="0"/>
        <v>1</v>
      </c>
      <c r="G10" s="11"/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39" t="s">
        <v>89</v>
      </c>
      <c r="C11" s="9">
        <v>20</v>
      </c>
      <c r="D11" s="9">
        <v>5</v>
      </c>
      <c r="E11" s="9">
        <v>0</v>
      </c>
      <c r="F11" s="10">
        <f t="shared" si="0"/>
        <v>25</v>
      </c>
      <c r="G11" s="11"/>
      <c r="H11" s="9">
        <v>3</v>
      </c>
      <c r="I11" s="9">
        <v>14</v>
      </c>
      <c r="J11" s="9">
        <v>9</v>
      </c>
      <c r="K11" s="9">
        <v>2</v>
      </c>
      <c r="L11" s="9">
        <v>0</v>
      </c>
      <c r="M11" s="3"/>
      <c r="P11" s="3"/>
      <c r="Q11" s="3"/>
      <c r="R11" s="3"/>
      <c r="S11" s="3"/>
      <c r="T11" s="3"/>
    </row>
    <row r="12" spans="1:20" ht="15" customHeight="1">
      <c r="A12" s="7"/>
      <c r="B12" s="39" t="s">
        <v>90</v>
      </c>
      <c r="C12" s="9">
        <v>66</v>
      </c>
      <c r="D12" s="9">
        <v>7</v>
      </c>
      <c r="E12" s="9">
        <v>0</v>
      </c>
      <c r="F12" s="10">
        <f t="shared" si="0"/>
        <v>73</v>
      </c>
      <c r="G12" s="11"/>
      <c r="H12" s="9">
        <v>4</v>
      </c>
      <c r="I12" s="9">
        <v>44</v>
      </c>
      <c r="J12" s="9">
        <v>27</v>
      </c>
      <c r="K12" s="9">
        <v>10</v>
      </c>
      <c r="L12" s="9">
        <v>0</v>
      </c>
      <c r="M12" s="3"/>
      <c r="P12" s="3"/>
      <c r="Q12" s="3"/>
      <c r="R12" s="3"/>
      <c r="S12" s="3"/>
      <c r="T12" s="3"/>
    </row>
    <row r="13" spans="1:20" ht="15" customHeight="1">
      <c r="A13" s="7"/>
      <c r="B13" s="39" t="s">
        <v>91</v>
      </c>
      <c r="C13" s="9">
        <v>5</v>
      </c>
      <c r="D13" s="9">
        <v>5</v>
      </c>
      <c r="E13" s="9">
        <v>0</v>
      </c>
      <c r="F13" s="10">
        <f t="shared" si="0"/>
        <v>10</v>
      </c>
      <c r="G13" s="11"/>
      <c r="H13" s="9">
        <v>7</v>
      </c>
      <c r="I13" s="9">
        <v>1</v>
      </c>
      <c r="J13" s="9">
        <v>4</v>
      </c>
      <c r="K13" s="9">
        <v>0</v>
      </c>
      <c r="L13" s="9">
        <v>0</v>
      </c>
      <c r="M13" s="3"/>
      <c r="P13" s="3"/>
      <c r="Q13" s="3"/>
      <c r="R13" s="3"/>
      <c r="S13" s="3"/>
      <c r="T13" s="3"/>
    </row>
    <row r="14" spans="1:20" ht="15" customHeight="1">
      <c r="A14" s="7"/>
      <c r="B14" s="39" t="s">
        <v>94</v>
      </c>
      <c r="C14" s="9">
        <v>11</v>
      </c>
      <c r="D14" s="9">
        <v>2</v>
      </c>
      <c r="E14" s="9">
        <v>0</v>
      </c>
      <c r="F14" s="10">
        <f t="shared" si="0"/>
        <v>13</v>
      </c>
      <c r="G14" s="11"/>
      <c r="H14" s="9">
        <v>5</v>
      </c>
      <c r="I14" s="9">
        <v>10</v>
      </c>
      <c r="J14" s="9">
        <v>1</v>
      </c>
      <c r="K14" s="9">
        <v>0</v>
      </c>
      <c r="L14" s="9">
        <v>0</v>
      </c>
      <c r="M14" s="3"/>
      <c r="P14" s="3"/>
      <c r="Q14" s="3"/>
      <c r="R14" s="3"/>
      <c r="S14" s="3"/>
      <c r="T14" s="3"/>
    </row>
    <row r="15" spans="1:20" ht="15" customHeight="1">
      <c r="A15" s="7"/>
      <c r="B15" s="39" t="s">
        <v>102</v>
      </c>
      <c r="C15" s="9">
        <v>0</v>
      </c>
      <c r="D15" s="9">
        <v>0</v>
      </c>
      <c r="E15" s="9">
        <v>0</v>
      </c>
      <c r="F15" s="10">
        <f t="shared" si="0"/>
        <v>0</v>
      </c>
      <c r="G15" s="11"/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3"/>
      <c r="P15" s="3"/>
      <c r="Q15" s="3"/>
      <c r="R15" s="3"/>
      <c r="S15" s="3"/>
      <c r="T15" s="3"/>
    </row>
    <row r="16" spans="1:20" ht="15" customHeight="1">
      <c r="A16" s="7"/>
      <c r="B16" s="39" t="s">
        <v>101</v>
      </c>
      <c r="C16" s="9">
        <v>0</v>
      </c>
      <c r="D16" s="9">
        <v>0</v>
      </c>
      <c r="E16" s="9">
        <v>0</v>
      </c>
      <c r="F16" s="10">
        <f t="shared" si="0"/>
        <v>0</v>
      </c>
      <c r="G16" s="11"/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3"/>
      <c r="P16" s="3"/>
      <c r="Q16" s="3"/>
      <c r="R16" s="3"/>
      <c r="S16" s="3"/>
      <c r="T16" s="3"/>
    </row>
    <row r="17" spans="1:20" ht="15" customHeight="1">
      <c r="A17" s="7"/>
      <c r="B17" s="12" t="s">
        <v>3</v>
      </c>
      <c r="C17" s="9">
        <v>0</v>
      </c>
      <c r="D17" s="9">
        <v>0</v>
      </c>
      <c r="E17" s="9">
        <v>0</v>
      </c>
      <c r="F17" s="10">
        <f t="shared" si="0"/>
        <v>0</v>
      </c>
      <c r="G17" s="11"/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3"/>
      <c r="P17" s="3"/>
      <c r="Q17" s="3"/>
      <c r="R17" s="3"/>
      <c r="S17" s="3"/>
      <c r="T17" s="3"/>
    </row>
    <row r="18" spans="1:20" ht="15" customHeight="1">
      <c r="A18" s="7"/>
      <c r="B18" s="57" t="s">
        <v>4</v>
      </c>
      <c r="C18" s="13">
        <f>SUM(C8:C17)</f>
        <v>110</v>
      </c>
      <c r="D18" s="13">
        <f>SUM(D8:D17)</f>
        <v>20</v>
      </c>
      <c r="E18" s="14">
        <f>SUM(E8:E17)</f>
        <v>0</v>
      </c>
      <c r="F18" s="13">
        <f>SUM(F8:F17)</f>
        <v>130</v>
      </c>
      <c r="G18" s="15"/>
      <c r="H18" s="14">
        <f>SUM(H8:H17)</f>
        <v>23</v>
      </c>
      <c r="I18" s="14">
        <f>SUM(I8:I17)</f>
        <v>74</v>
      </c>
      <c r="J18" s="14">
        <f>SUM(J8:J17)</f>
        <v>42</v>
      </c>
      <c r="K18" s="14">
        <f>SUM(K8:K17)</f>
        <v>12</v>
      </c>
      <c r="L18" s="14">
        <f>SUM(L8:L17)</f>
        <v>0</v>
      </c>
      <c r="M18" s="6"/>
      <c r="P18" s="3"/>
      <c r="Q18" s="3"/>
      <c r="R18" s="3"/>
      <c r="S18" s="3"/>
      <c r="T18" s="3"/>
    </row>
    <row r="19" spans="5:6" ht="12.75">
      <c r="E19" s="16"/>
      <c r="F19" s="16"/>
    </row>
    <row r="20" spans="8:15" ht="12.75">
      <c r="H20" s="17"/>
      <c r="N20" s="18"/>
      <c r="O20" s="18"/>
    </row>
    <row r="21" spans="2:9" ht="12.75">
      <c r="B21" s="2" t="s">
        <v>32</v>
      </c>
      <c r="H21" s="19" t="s">
        <v>27</v>
      </c>
      <c r="I21" s="18"/>
    </row>
    <row r="22" spans="2:9" ht="12.75">
      <c r="B22" s="2"/>
      <c r="H22" s="18"/>
      <c r="I22" s="18"/>
    </row>
    <row r="23" spans="2:9" ht="15" customHeight="1">
      <c r="B23" s="2"/>
      <c r="C23" s="47" t="s">
        <v>7</v>
      </c>
      <c r="D23" s="47" t="s">
        <v>57</v>
      </c>
      <c r="H23" s="18" t="s">
        <v>21</v>
      </c>
      <c r="I23" s="18" t="s">
        <v>23</v>
      </c>
    </row>
    <row r="24" spans="2:9" ht="15" customHeight="1">
      <c r="B24" s="54" t="s">
        <v>28</v>
      </c>
      <c r="C24" s="21">
        <v>80</v>
      </c>
      <c r="D24" s="22">
        <f aca="true" t="shared" si="1" ref="D24:D32">(C24/$F$18)</f>
        <v>0.6153846153846154</v>
      </c>
      <c r="E24" s="50"/>
      <c r="H24" s="18" t="s">
        <v>24</v>
      </c>
      <c r="I24" s="18" t="s">
        <v>25</v>
      </c>
    </row>
    <row r="25" spans="2:9" ht="15" customHeight="1">
      <c r="B25" s="54" t="s">
        <v>9</v>
      </c>
      <c r="C25" s="21">
        <v>68</v>
      </c>
      <c r="D25" s="22">
        <f t="shared" si="1"/>
        <v>0.5230769230769231</v>
      </c>
      <c r="E25" s="50"/>
      <c r="H25" s="18" t="s">
        <v>5</v>
      </c>
      <c r="I25" s="18" t="s">
        <v>26</v>
      </c>
    </row>
    <row r="26" spans="2:5" ht="15" customHeight="1">
      <c r="B26" s="54" t="s">
        <v>144</v>
      </c>
      <c r="C26" s="21"/>
      <c r="D26" s="22"/>
      <c r="E26" s="50"/>
    </row>
    <row r="27" spans="2:8" ht="15" customHeight="1">
      <c r="B27" s="69" t="s">
        <v>110</v>
      </c>
      <c r="C27" s="23">
        <v>6</v>
      </c>
      <c r="D27" s="22">
        <f t="shared" si="1"/>
        <v>0.046153846153846156</v>
      </c>
      <c r="E27" s="50"/>
      <c r="H27" s="17"/>
    </row>
    <row r="28" spans="2:11" ht="15" customHeight="1">
      <c r="B28" s="69" t="s">
        <v>111</v>
      </c>
      <c r="C28" s="21">
        <v>7</v>
      </c>
      <c r="D28" s="22">
        <f t="shared" si="1"/>
        <v>0.05384615384615385</v>
      </c>
      <c r="E28" s="50"/>
      <c r="F28" s="24"/>
      <c r="G28" s="24"/>
      <c r="H28" s="24"/>
      <c r="I28" s="24"/>
      <c r="J28" s="24"/>
      <c r="K28" s="141"/>
    </row>
    <row r="29" spans="2:11" ht="15" customHeight="1">
      <c r="B29" s="69" t="s">
        <v>118</v>
      </c>
      <c r="C29" s="21">
        <v>5</v>
      </c>
      <c r="D29" s="22">
        <f t="shared" si="1"/>
        <v>0.038461538461538464</v>
      </c>
      <c r="E29" s="50"/>
      <c r="F29" s="24"/>
      <c r="G29" s="24"/>
      <c r="H29" s="25"/>
      <c r="I29" s="25"/>
      <c r="J29" s="25"/>
      <c r="K29" s="141"/>
    </row>
    <row r="30" spans="2:11" ht="15" customHeight="1">
      <c r="B30" s="69" t="s">
        <v>150</v>
      </c>
      <c r="C30" s="21">
        <v>0</v>
      </c>
      <c r="D30" s="22">
        <f t="shared" si="1"/>
        <v>0</v>
      </c>
      <c r="E30" s="50"/>
      <c r="F30" s="24"/>
      <c r="G30" s="24"/>
      <c r="H30" s="25"/>
      <c r="I30" s="25"/>
      <c r="J30" s="25"/>
      <c r="K30" s="25"/>
    </row>
    <row r="31" spans="2:11" ht="15" customHeight="1">
      <c r="B31" s="54" t="s">
        <v>6</v>
      </c>
      <c r="C31" s="21">
        <v>20</v>
      </c>
      <c r="D31" s="22">
        <f t="shared" si="1"/>
        <v>0.15384615384615385</v>
      </c>
      <c r="E31" s="50"/>
      <c r="F31" s="24"/>
      <c r="G31" s="26"/>
      <c r="I31" s="27"/>
      <c r="J31" s="27"/>
      <c r="K31" s="27"/>
    </row>
    <row r="32" spans="2:11" ht="12.75">
      <c r="B32" s="45" t="s">
        <v>3</v>
      </c>
      <c r="C32" s="66">
        <v>2</v>
      </c>
      <c r="D32" s="22">
        <f t="shared" si="1"/>
        <v>0.015384615384615385</v>
      </c>
      <c r="F32" s="142"/>
      <c r="G32" s="142"/>
      <c r="I32" s="27"/>
      <c r="J32" s="27"/>
      <c r="K32" s="27"/>
    </row>
    <row r="33" spans="2:11" ht="12.75">
      <c r="B33" s="17"/>
      <c r="D33" s="28"/>
      <c r="F33" s="26"/>
      <c r="G33" s="26"/>
      <c r="I33" s="27"/>
      <c r="J33" s="27"/>
      <c r="K33" s="27"/>
    </row>
    <row r="34" spans="2:4" ht="12.75">
      <c r="B34" s="2"/>
      <c r="D34" s="28"/>
    </row>
    <row r="35" spans="2:4" ht="12.75">
      <c r="B35" s="2" t="s">
        <v>33</v>
      </c>
      <c r="D35" s="28"/>
    </row>
    <row r="36" spans="2:4" ht="12.75">
      <c r="B36" s="2"/>
      <c r="D36" s="28"/>
    </row>
    <row r="37" spans="2:4" ht="15" customHeight="1">
      <c r="B37" s="2"/>
      <c r="C37" s="46" t="s">
        <v>7</v>
      </c>
      <c r="D37" s="46" t="s">
        <v>57</v>
      </c>
    </row>
    <row r="38" spans="2:5" ht="15" customHeight="1">
      <c r="B38" s="52" t="s">
        <v>29</v>
      </c>
      <c r="C38" s="21">
        <v>31</v>
      </c>
      <c r="D38" s="22">
        <f>(C38/$F$18)</f>
        <v>0.23846153846153847</v>
      </c>
      <c r="E38" s="50"/>
    </row>
    <row r="39" spans="2:5" ht="15" customHeight="1">
      <c r="B39" s="52" t="s">
        <v>108</v>
      </c>
      <c r="C39" s="21">
        <v>71</v>
      </c>
      <c r="D39" s="22">
        <f>(C39/$F$18)</f>
        <v>0.5461538461538461</v>
      </c>
      <c r="E39" s="50"/>
    </row>
    <row r="40" spans="2:5" ht="15" customHeight="1">
      <c r="B40" s="53" t="s">
        <v>6</v>
      </c>
      <c r="C40" s="21">
        <v>29</v>
      </c>
      <c r="D40" s="22">
        <f>(C40/$F$18)</f>
        <v>0.2230769230769231</v>
      </c>
      <c r="E40" s="50"/>
    </row>
    <row r="41" spans="2:5" ht="15" customHeight="1">
      <c r="B41" s="45" t="s">
        <v>3</v>
      </c>
      <c r="C41" s="66">
        <v>0</v>
      </c>
      <c r="D41" s="22">
        <f>(C41/$F$18)</f>
        <v>0</v>
      </c>
      <c r="E41" s="50"/>
    </row>
    <row r="42" spans="2:4" ht="12.75">
      <c r="B42" s="17"/>
      <c r="C42" s="1"/>
      <c r="D42" s="29"/>
    </row>
    <row r="43" ht="12.75">
      <c r="B43" s="2"/>
    </row>
    <row r="44" ht="12.75">
      <c r="B44" s="2" t="s">
        <v>34</v>
      </c>
    </row>
    <row r="45" ht="12.75">
      <c r="B45" s="2"/>
    </row>
    <row r="46" spans="2:4" ht="15" customHeight="1">
      <c r="B46" s="2"/>
      <c r="C46" s="46" t="s">
        <v>7</v>
      </c>
      <c r="D46" s="46" t="s">
        <v>57</v>
      </c>
    </row>
    <row r="47" spans="2:16" ht="15" customHeight="1">
      <c r="B47" s="53" t="s">
        <v>10</v>
      </c>
      <c r="C47" s="21">
        <v>4</v>
      </c>
      <c r="D47" s="22">
        <f aca="true" t="shared" si="2" ref="D47:D57">(C47/$F$18)</f>
        <v>0.03076923076923077</v>
      </c>
      <c r="E47" s="5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2:5" ht="15" customHeight="1">
      <c r="B48" s="53" t="s">
        <v>11</v>
      </c>
      <c r="C48" s="21">
        <v>10</v>
      </c>
      <c r="D48" s="22">
        <f t="shared" si="2"/>
        <v>0.07692307692307693</v>
      </c>
      <c r="E48" s="50"/>
    </row>
    <row r="49" spans="2:5" ht="15" customHeight="1">
      <c r="B49" s="53" t="s">
        <v>147</v>
      </c>
      <c r="C49" s="21"/>
      <c r="D49" s="22"/>
      <c r="E49" s="50"/>
    </row>
    <row r="50" spans="2:5" ht="15" customHeight="1">
      <c r="B50" s="68" t="s">
        <v>115</v>
      </c>
      <c r="C50" s="23">
        <v>6</v>
      </c>
      <c r="D50" s="22">
        <f t="shared" si="2"/>
        <v>0.046153846153846156</v>
      </c>
      <c r="E50" s="50"/>
    </row>
    <row r="51" spans="2:5" ht="15" customHeight="1">
      <c r="B51" s="68" t="s">
        <v>116</v>
      </c>
      <c r="C51" s="21">
        <v>18</v>
      </c>
      <c r="D51" s="22">
        <f t="shared" si="2"/>
        <v>0.13846153846153847</v>
      </c>
      <c r="E51" s="50"/>
    </row>
    <row r="52" spans="2:5" ht="15" customHeight="1">
      <c r="B52" s="68" t="s">
        <v>117</v>
      </c>
      <c r="C52" s="21">
        <v>6</v>
      </c>
      <c r="D52" s="22">
        <f t="shared" si="2"/>
        <v>0.046153846153846156</v>
      </c>
      <c r="E52" s="50"/>
    </row>
    <row r="53" spans="2:5" ht="15" customHeight="1">
      <c r="B53" s="68" t="s">
        <v>148</v>
      </c>
      <c r="C53" s="21">
        <v>0</v>
      </c>
      <c r="D53" s="22">
        <f t="shared" si="2"/>
        <v>0</v>
      </c>
      <c r="E53" s="50"/>
    </row>
    <row r="54" spans="2:5" ht="15" customHeight="1">
      <c r="B54" s="53" t="s">
        <v>79</v>
      </c>
      <c r="C54" s="21">
        <v>102</v>
      </c>
      <c r="D54" s="22">
        <f t="shared" si="2"/>
        <v>0.7846153846153846</v>
      </c>
      <c r="E54" s="50"/>
    </row>
    <row r="55" spans="2:5" ht="15" customHeight="1">
      <c r="B55" s="53" t="s">
        <v>114</v>
      </c>
      <c r="C55" s="21">
        <v>30</v>
      </c>
      <c r="D55" s="22">
        <f t="shared" si="2"/>
        <v>0.23076923076923078</v>
      </c>
      <c r="E55" s="50"/>
    </row>
    <row r="56" spans="2:5" ht="15" customHeight="1">
      <c r="B56" s="53" t="s">
        <v>6</v>
      </c>
      <c r="C56" s="21">
        <v>5</v>
      </c>
      <c r="D56" s="22">
        <f t="shared" si="2"/>
        <v>0.038461538461538464</v>
      </c>
      <c r="E56" s="50"/>
    </row>
    <row r="57" spans="2:5" ht="15" customHeight="1">
      <c r="B57" s="45" t="s">
        <v>3</v>
      </c>
      <c r="C57" s="66">
        <v>17</v>
      </c>
      <c r="D57" s="22">
        <f t="shared" si="2"/>
        <v>0.13076923076923078</v>
      </c>
      <c r="E57" s="50"/>
    </row>
    <row r="58" spans="2:5" ht="15" customHeight="1">
      <c r="B58" s="51"/>
      <c r="C58" s="58"/>
      <c r="D58" s="31"/>
      <c r="E58" s="50"/>
    </row>
    <row r="59" spans="2:5" ht="15" customHeight="1">
      <c r="B59" s="51"/>
      <c r="C59" s="58"/>
      <c r="D59" s="31"/>
      <c r="E59" s="50"/>
    </row>
    <row r="60" spans="2:5" ht="15" customHeight="1">
      <c r="B60" s="2" t="s">
        <v>119</v>
      </c>
      <c r="C60" s="58"/>
      <c r="D60" s="31"/>
      <c r="E60" s="50"/>
    </row>
    <row r="61" spans="2:5" ht="15" customHeight="1">
      <c r="B61" s="51"/>
      <c r="C61" s="58"/>
      <c r="D61" s="31"/>
      <c r="E61" s="50"/>
    </row>
    <row r="62" spans="2:11" ht="15" customHeight="1">
      <c r="B62" s="51"/>
      <c r="C62" s="36"/>
      <c r="D62" s="138" t="s">
        <v>126</v>
      </c>
      <c r="E62" s="139"/>
      <c r="F62" s="139"/>
      <c r="G62" s="139"/>
      <c r="H62" s="140"/>
      <c r="I62" s="36"/>
      <c r="J62" s="5"/>
      <c r="K62" s="16"/>
    </row>
    <row r="63" spans="2:11" ht="15" customHeight="1">
      <c r="B63" s="51"/>
      <c r="C63" s="47" t="s">
        <v>18</v>
      </c>
      <c r="D63" s="47">
        <v>1</v>
      </c>
      <c r="E63" s="47">
        <v>2</v>
      </c>
      <c r="F63" s="47">
        <v>3</v>
      </c>
      <c r="G63" s="47">
        <v>4</v>
      </c>
      <c r="H63" s="47">
        <v>5</v>
      </c>
      <c r="I63" s="47" t="s">
        <v>19</v>
      </c>
      <c r="J63" s="59"/>
      <c r="K63" s="16"/>
    </row>
    <row r="64" spans="2:11" ht="15" customHeight="1">
      <c r="B64" s="53" t="s">
        <v>120</v>
      </c>
      <c r="C64" s="65">
        <f aca="true" t="shared" si="3" ref="C64:C69">(D64*1+E64*2+F64*3+G64*4+H64*5)/SUM(D64:H64)</f>
        <v>3.353448275862069</v>
      </c>
      <c r="D64" s="62">
        <v>4</v>
      </c>
      <c r="E64" s="62">
        <v>16</v>
      </c>
      <c r="F64" s="62">
        <v>49</v>
      </c>
      <c r="G64" s="62">
        <v>29</v>
      </c>
      <c r="H64" s="62">
        <v>18</v>
      </c>
      <c r="I64" s="62">
        <v>14</v>
      </c>
      <c r="J64" s="61"/>
      <c r="K64" s="16"/>
    </row>
    <row r="65" spans="2:11" ht="15" customHeight="1">
      <c r="B65" s="53" t="s">
        <v>121</v>
      </c>
      <c r="C65" s="65">
        <f t="shared" si="3"/>
        <v>3.3445378151260505</v>
      </c>
      <c r="D65" s="63">
        <v>4</v>
      </c>
      <c r="E65" s="64">
        <v>16</v>
      </c>
      <c r="F65" s="64">
        <v>43</v>
      </c>
      <c r="G65" s="64">
        <v>47</v>
      </c>
      <c r="H65" s="64">
        <v>9</v>
      </c>
      <c r="I65" s="64">
        <v>11</v>
      </c>
      <c r="J65" s="16"/>
      <c r="K65" s="16"/>
    </row>
    <row r="66" spans="2:11" ht="15" customHeight="1">
      <c r="B66" s="53" t="s">
        <v>122</v>
      </c>
      <c r="C66" s="65">
        <f t="shared" si="3"/>
        <v>3.4</v>
      </c>
      <c r="D66" s="63">
        <v>6</v>
      </c>
      <c r="E66" s="64">
        <v>10</v>
      </c>
      <c r="F66" s="64">
        <v>47</v>
      </c>
      <c r="G66" s="64">
        <v>44</v>
      </c>
      <c r="H66" s="64">
        <v>13</v>
      </c>
      <c r="I66" s="64">
        <v>10</v>
      </c>
      <c r="J66" s="16"/>
      <c r="K66" s="16"/>
    </row>
    <row r="67" spans="2:9" ht="15" customHeight="1">
      <c r="B67" s="53" t="s">
        <v>123</v>
      </c>
      <c r="C67" s="65">
        <f t="shared" si="3"/>
        <v>2.961904761904762</v>
      </c>
      <c r="D67" s="63">
        <v>7</v>
      </c>
      <c r="E67" s="64">
        <v>20</v>
      </c>
      <c r="F67" s="64">
        <v>51</v>
      </c>
      <c r="G67" s="64">
        <v>24</v>
      </c>
      <c r="H67" s="64">
        <v>3</v>
      </c>
      <c r="I67" s="64">
        <v>25</v>
      </c>
    </row>
    <row r="68" spans="2:9" ht="15" customHeight="1">
      <c r="B68" s="53" t="s">
        <v>124</v>
      </c>
      <c r="C68" s="65">
        <f t="shared" si="3"/>
        <v>2.6636363636363636</v>
      </c>
      <c r="D68" s="63">
        <v>26</v>
      </c>
      <c r="E68" s="64">
        <v>21</v>
      </c>
      <c r="F68" s="64">
        <v>32</v>
      </c>
      <c r="G68" s="64">
        <v>26</v>
      </c>
      <c r="H68" s="64">
        <v>5</v>
      </c>
      <c r="I68" s="64">
        <v>20</v>
      </c>
    </row>
    <row r="69" spans="2:9" ht="15" customHeight="1">
      <c r="B69" s="53" t="s">
        <v>125</v>
      </c>
      <c r="C69" s="65">
        <f t="shared" si="3"/>
        <v>3.6859504132231407</v>
      </c>
      <c r="D69" s="63">
        <v>3</v>
      </c>
      <c r="E69" s="64">
        <v>10</v>
      </c>
      <c r="F69" s="64">
        <v>37</v>
      </c>
      <c r="G69" s="64">
        <v>43</v>
      </c>
      <c r="H69" s="64">
        <v>28</v>
      </c>
      <c r="I69" s="64">
        <v>9</v>
      </c>
    </row>
    <row r="70" spans="2:5" ht="15" customHeight="1">
      <c r="B70" s="51"/>
      <c r="C70" s="58"/>
      <c r="D70" s="31"/>
      <c r="E70" s="50"/>
    </row>
    <row r="71" spans="2:4" ht="12.75">
      <c r="B71" s="32"/>
      <c r="C71" s="16"/>
      <c r="D71" s="31"/>
    </row>
    <row r="72" ht="12.75">
      <c r="B72" s="2" t="s">
        <v>135</v>
      </c>
    </row>
    <row r="73" ht="12.75">
      <c r="B73" s="2"/>
    </row>
    <row r="74" ht="12.75">
      <c r="B74" s="2" t="s">
        <v>134</v>
      </c>
    </row>
    <row r="75" ht="12.75">
      <c r="B75" s="2"/>
    </row>
    <row r="76" spans="2:4" ht="15" customHeight="1">
      <c r="B76" s="2"/>
      <c r="C76" s="46" t="s">
        <v>7</v>
      </c>
      <c r="D76" s="46" t="s">
        <v>57</v>
      </c>
    </row>
    <row r="77" spans="2:5" ht="15" customHeight="1">
      <c r="B77" s="20" t="s">
        <v>127</v>
      </c>
      <c r="C77" s="21">
        <v>49</v>
      </c>
      <c r="D77" s="22">
        <f>C77/$F$18</f>
        <v>0.3769230769230769</v>
      </c>
      <c r="E77" s="50"/>
    </row>
    <row r="78" spans="2:5" ht="15" customHeight="1">
      <c r="B78" s="20" t="s">
        <v>78</v>
      </c>
      <c r="C78" s="21">
        <v>50</v>
      </c>
      <c r="D78" s="22">
        <f>C78/$F$18</f>
        <v>0.38461538461538464</v>
      </c>
      <c r="E78" s="50"/>
    </row>
    <row r="79" spans="2:5" ht="12.75">
      <c r="B79" s="40" t="s">
        <v>128</v>
      </c>
      <c r="C79" s="21">
        <v>30</v>
      </c>
      <c r="D79" s="22">
        <f>C79/$F$18</f>
        <v>0.23076923076923078</v>
      </c>
      <c r="E79" s="50"/>
    </row>
    <row r="80" spans="2:5" ht="12.75">
      <c r="B80" s="20" t="s">
        <v>6</v>
      </c>
      <c r="C80" s="21">
        <v>20</v>
      </c>
      <c r="D80" s="22">
        <f>C80/$F$18</f>
        <v>0.15384615384615385</v>
      </c>
      <c r="E80" s="50"/>
    </row>
    <row r="81" spans="2:5" ht="12.75">
      <c r="B81" s="45" t="s">
        <v>3</v>
      </c>
      <c r="C81" s="9">
        <v>23</v>
      </c>
      <c r="D81" s="22">
        <f>C81/$F$18</f>
        <v>0.17692307692307693</v>
      </c>
      <c r="E81" s="50"/>
    </row>
    <row r="82" spans="2:3" ht="12.75">
      <c r="B82" s="2"/>
      <c r="C82" s="11"/>
    </row>
    <row r="83" spans="2:4" ht="12.75">
      <c r="B83" s="2"/>
      <c r="C83" s="6"/>
      <c r="D83" s="28"/>
    </row>
    <row r="84" spans="2:5" ht="14.25" customHeight="1">
      <c r="B84" s="33" t="s">
        <v>58</v>
      </c>
      <c r="C84" s="46"/>
      <c r="D84" s="48" t="s">
        <v>8</v>
      </c>
      <c r="E84" s="50"/>
    </row>
    <row r="85" spans="2:5" ht="14.25" customHeight="1">
      <c r="B85" s="20" t="s">
        <v>12</v>
      </c>
      <c r="C85" s="21">
        <v>12</v>
      </c>
      <c r="D85" s="22">
        <f>C85/$F$18</f>
        <v>0.09230769230769231</v>
      </c>
      <c r="E85" s="50"/>
    </row>
    <row r="86" spans="2:5" ht="14.25" customHeight="1">
      <c r="B86" s="20" t="s">
        <v>30</v>
      </c>
      <c r="C86" s="23">
        <v>1</v>
      </c>
      <c r="D86" s="22">
        <f aca="true" t="shared" si="4" ref="D86:D91">C86/$F$18</f>
        <v>0.007692307692307693</v>
      </c>
      <c r="E86" s="50"/>
    </row>
    <row r="87" spans="2:5" ht="14.25" customHeight="1">
      <c r="B87" s="20" t="s">
        <v>13</v>
      </c>
      <c r="C87" s="23">
        <v>33</v>
      </c>
      <c r="D87" s="22">
        <f t="shared" si="4"/>
        <v>0.25384615384615383</v>
      </c>
      <c r="E87" s="50"/>
    </row>
    <row r="88" spans="2:5" ht="14.25" customHeight="1">
      <c r="B88" s="20" t="s">
        <v>14</v>
      </c>
      <c r="C88" s="23">
        <v>0</v>
      </c>
      <c r="D88" s="22">
        <f t="shared" si="4"/>
        <v>0</v>
      </c>
      <c r="E88" s="50"/>
    </row>
    <row r="89" spans="2:5" ht="14.25" customHeight="1">
      <c r="B89" s="20" t="s">
        <v>15</v>
      </c>
      <c r="C89" s="21">
        <v>8</v>
      </c>
      <c r="D89" s="22">
        <f t="shared" si="4"/>
        <v>0.06153846153846154</v>
      </c>
      <c r="E89" s="50"/>
    </row>
    <row r="90" spans="2:5" ht="14.25" customHeight="1">
      <c r="B90" s="20" t="s">
        <v>16</v>
      </c>
      <c r="C90" s="23">
        <v>1</v>
      </c>
      <c r="D90" s="22">
        <f t="shared" si="4"/>
        <v>0.007692307692307693</v>
      </c>
      <c r="E90" s="50"/>
    </row>
    <row r="91" spans="2:5" ht="14.25" customHeight="1">
      <c r="B91" s="34" t="s">
        <v>17</v>
      </c>
      <c r="C91" s="35">
        <f>SUM(C85:C90)</f>
        <v>55</v>
      </c>
      <c r="D91" s="22">
        <f t="shared" si="4"/>
        <v>0.4230769230769231</v>
      </c>
      <c r="E91" s="50"/>
    </row>
    <row r="92" ht="12.75">
      <c r="B92" s="2"/>
    </row>
    <row r="93" ht="12.75">
      <c r="B93" s="2"/>
    </row>
    <row r="94" ht="12.75">
      <c r="B94" s="2" t="s">
        <v>133</v>
      </c>
    </row>
    <row r="95" ht="12.75">
      <c r="B95" s="2"/>
    </row>
    <row r="96" spans="2:4" ht="12.75">
      <c r="B96" s="2"/>
      <c r="C96" s="47" t="s">
        <v>7</v>
      </c>
      <c r="D96" s="46" t="s">
        <v>57</v>
      </c>
    </row>
    <row r="97" spans="2:5" ht="12.75">
      <c r="B97" s="45" t="s">
        <v>73</v>
      </c>
      <c r="C97" s="9">
        <v>104</v>
      </c>
      <c r="D97" s="22">
        <f>C97/$F$18</f>
        <v>0.8</v>
      </c>
      <c r="E97" s="50"/>
    </row>
    <row r="98" spans="2:5" ht="25.5">
      <c r="B98" s="41" t="s">
        <v>74</v>
      </c>
      <c r="C98" s="9">
        <v>17</v>
      </c>
      <c r="D98" s="22">
        <f aca="true" t="shared" si="5" ref="D98:D105">C98/$F$18</f>
        <v>0.13076923076923078</v>
      </c>
      <c r="E98" s="50"/>
    </row>
    <row r="99" spans="2:5" ht="12.75">
      <c r="B99" s="45" t="s">
        <v>75</v>
      </c>
      <c r="C99" s="9">
        <v>25</v>
      </c>
      <c r="D99" s="22">
        <f t="shared" si="5"/>
        <v>0.19230769230769232</v>
      </c>
      <c r="E99" s="50"/>
    </row>
    <row r="100" spans="2:5" ht="12.75">
      <c r="B100" s="45" t="s">
        <v>76</v>
      </c>
      <c r="C100" s="9">
        <v>29</v>
      </c>
      <c r="D100" s="22">
        <f t="shared" si="5"/>
        <v>0.2230769230769231</v>
      </c>
      <c r="E100" s="50"/>
    </row>
    <row r="101" spans="2:5" ht="12.75">
      <c r="B101" s="45" t="s">
        <v>77</v>
      </c>
      <c r="C101" s="9">
        <v>5</v>
      </c>
      <c r="D101" s="22">
        <f t="shared" si="5"/>
        <v>0.038461538461538464</v>
      </c>
      <c r="E101" s="50"/>
    </row>
    <row r="102" spans="2:5" ht="12.75">
      <c r="B102" s="45" t="s">
        <v>129</v>
      </c>
      <c r="C102" s="9">
        <v>23</v>
      </c>
      <c r="D102" s="22">
        <f t="shared" si="5"/>
        <v>0.17692307692307693</v>
      </c>
      <c r="E102" s="50"/>
    </row>
    <row r="103" spans="2:5" ht="12.75">
      <c r="B103" s="45" t="s">
        <v>130</v>
      </c>
      <c r="C103" s="9">
        <v>9</v>
      </c>
      <c r="D103" s="22">
        <f t="shared" si="5"/>
        <v>0.06923076923076923</v>
      </c>
      <c r="E103" s="50"/>
    </row>
    <row r="104" spans="2:5" ht="12.75">
      <c r="B104" s="45" t="s">
        <v>6</v>
      </c>
      <c r="C104" s="9">
        <v>4</v>
      </c>
      <c r="D104" s="22">
        <f t="shared" si="5"/>
        <v>0.03076923076923077</v>
      </c>
      <c r="E104" s="50"/>
    </row>
    <row r="105" spans="2:5" ht="12.75">
      <c r="B105" s="45" t="s">
        <v>3</v>
      </c>
      <c r="C105" s="9">
        <v>4</v>
      </c>
      <c r="D105" s="22">
        <f t="shared" si="5"/>
        <v>0.03076923076923077</v>
      </c>
      <c r="E105" s="50"/>
    </row>
    <row r="106" ht="12.75">
      <c r="B106" s="2"/>
    </row>
    <row r="107" ht="12.75">
      <c r="B107" s="2"/>
    </row>
    <row r="108" spans="2:12" ht="12.75">
      <c r="B108" s="2" t="s">
        <v>132</v>
      </c>
      <c r="J108" s="16"/>
      <c r="K108" s="16"/>
      <c r="L108" s="16"/>
    </row>
    <row r="109" spans="2:12" ht="12.75">
      <c r="B109" s="2"/>
      <c r="J109" s="16"/>
      <c r="K109" s="16"/>
      <c r="L109" s="16"/>
    </row>
    <row r="110" spans="2:12" ht="15" customHeight="1">
      <c r="B110" s="37"/>
      <c r="C110" s="36"/>
      <c r="D110" s="138" t="s">
        <v>126</v>
      </c>
      <c r="E110" s="139"/>
      <c r="F110" s="139"/>
      <c r="G110" s="139"/>
      <c r="H110" s="140"/>
      <c r="I110" s="36"/>
      <c r="J110" s="5"/>
      <c r="K110" s="16"/>
      <c r="L110" s="16"/>
    </row>
    <row r="111" spans="1:12" ht="14.25" customHeight="1">
      <c r="A111" s="2"/>
      <c r="B111" s="16"/>
      <c r="C111" s="46" t="s">
        <v>18</v>
      </c>
      <c r="D111" s="46">
        <v>1</v>
      </c>
      <c r="E111" s="46">
        <v>2</v>
      </c>
      <c r="F111" s="46">
        <v>3</v>
      </c>
      <c r="G111" s="46">
        <v>4</v>
      </c>
      <c r="H111" s="46">
        <v>5</v>
      </c>
      <c r="I111" s="46" t="s">
        <v>19</v>
      </c>
      <c r="J111" s="59"/>
      <c r="K111" s="16"/>
      <c r="L111" s="16"/>
    </row>
    <row r="112" spans="1:12" ht="14.25" customHeight="1">
      <c r="A112" s="43"/>
      <c r="B112" s="42"/>
      <c r="C112" s="65">
        <f>(D112*1+E112*2+F112*3+G112*4+H112*5)/SUM(D112:H112)</f>
        <v>3.8203125</v>
      </c>
      <c r="D112" s="49">
        <v>3</v>
      </c>
      <c r="E112" s="49">
        <v>9</v>
      </c>
      <c r="F112" s="49">
        <v>30</v>
      </c>
      <c r="G112" s="49">
        <v>52</v>
      </c>
      <c r="H112" s="49">
        <v>34</v>
      </c>
      <c r="I112" s="49">
        <v>2</v>
      </c>
      <c r="J112" s="60"/>
      <c r="K112" s="16"/>
      <c r="L112" s="16"/>
    </row>
    <row r="113" spans="1:12" ht="12.75">
      <c r="A113" s="16"/>
      <c r="B113" s="2"/>
      <c r="C113" s="1"/>
      <c r="J113" s="16"/>
      <c r="K113" s="16"/>
      <c r="L113" s="16"/>
    </row>
    <row r="114" ht="12.75">
      <c r="B114" s="32" t="s">
        <v>60</v>
      </c>
    </row>
    <row r="115" ht="12.75">
      <c r="B115" s="32" t="s">
        <v>59</v>
      </c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</sheetData>
  <sheetProtection/>
  <mergeCells count="8">
    <mergeCell ref="D62:H62"/>
    <mergeCell ref="D110:H110"/>
    <mergeCell ref="K28:K29"/>
    <mergeCell ref="F32:G32"/>
    <mergeCell ref="B6:B7"/>
    <mergeCell ref="C6:E6"/>
    <mergeCell ref="F6:F7"/>
    <mergeCell ref="H6:L6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70" max="255" man="1"/>
    <brk id="116" max="1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07"/>
  <sheetViews>
    <sheetView zoomScale="80" zoomScaleNormal="80" zoomScalePageLayoutView="0" workbookViewId="0" topLeftCell="A1">
      <selection activeCell="C108" sqref="C108:I108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72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39" t="s">
        <v>54</v>
      </c>
      <c r="C8" s="9">
        <v>6</v>
      </c>
      <c r="D8" s="9">
        <v>2</v>
      </c>
      <c r="E8" s="9">
        <v>0</v>
      </c>
      <c r="F8" s="10">
        <f>SUM(C8:E8)</f>
        <v>8</v>
      </c>
      <c r="G8" s="11"/>
      <c r="H8" s="9">
        <v>0</v>
      </c>
      <c r="I8" s="9">
        <v>7</v>
      </c>
      <c r="J8" s="9">
        <v>1</v>
      </c>
      <c r="K8" s="9">
        <v>0</v>
      </c>
      <c r="L8" s="9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39" t="s">
        <v>53</v>
      </c>
      <c r="C9" s="9">
        <v>2</v>
      </c>
      <c r="D9" s="9">
        <v>3</v>
      </c>
      <c r="E9" s="9">
        <v>0</v>
      </c>
      <c r="F9" s="10">
        <f aca="true" t="shared" si="0" ref="F9:F14">SUM(C9:E9)</f>
        <v>5</v>
      </c>
      <c r="G9" s="11"/>
      <c r="H9" s="9">
        <v>0</v>
      </c>
      <c r="I9" s="9">
        <v>4</v>
      </c>
      <c r="J9" s="9">
        <v>1</v>
      </c>
      <c r="K9" s="9">
        <v>1</v>
      </c>
      <c r="L9" s="9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39" t="s">
        <v>89</v>
      </c>
      <c r="C10" s="9">
        <v>8</v>
      </c>
      <c r="D10" s="9">
        <v>3</v>
      </c>
      <c r="E10" s="9">
        <v>0</v>
      </c>
      <c r="F10" s="10">
        <f t="shared" si="0"/>
        <v>11</v>
      </c>
      <c r="G10" s="11"/>
      <c r="H10" s="9">
        <v>1</v>
      </c>
      <c r="I10" s="9">
        <v>7</v>
      </c>
      <c r="J10" s="9">
        <v>3</v>
      </c>
      <c r="K10" s="9">
        <v>1</v>
      </c>
      <c r="L10" s="9">
        <v>1</v>
      </c>
      <c r="M10" s="3"/>
      <c r="P10" s="3"/>
      <c r="Q10" s="3"/>
      <c r="R10" s="3"/>
      <c r="S10" s="3"/>
      <c r="T10" s="3"/>
    </row>
    <row r="11" spans="1:20" ht="15" customHeight="1">
      <c r="A11" s="7"/>
      <c r="B11" s="39" t="s">
        <v>90</v>
      </c>
      <c r="C11" s="9">
        <v>68</v>
      </c>
      <c r="D11" s="9">
        <v>4</v>
      </c>
      <c r="E11" s="9">
        <v>0</v>
      </c>
      <c r="F11" s="10">
        <f t="shared" si="0"/>
        <v>72</v>
      </c>
      <c r="G11" s="11"/>
      <c r="H11" s="9">
        <v>3</v>
      </c>
      <c r="I11" s="9">
        <v>42</v>
      </c>
      <c r="J11" s="9">
        <v>33</v>
      </c>
      <c r="K11" s="9">
        <v>0</v>
      </c>
      <c r="L11" s="9">
        <v>0</v>
      </c>
      <c r="M11" s="3"/>
      <c r="P11" s="3"/>
      <c r="Q11" s="3"/>
      <c r="R11" s="3"/>
      <c r="S11" s="3"/>
      <c r="T11" s="3"/>
    </row>
    <row r="12" spans="1:20" ht="15" customHeight="1">
      <c r="A12" s="7"/>
      <c r="B12" s="39" t="s">
        <v>91</v>
      </c>
      <c r="C12" s="9">
        <v>2</v>
      </c>
      <c r="D12" s="9">
        <v>3</v>
      </c>
      <c r="E12" s="9">
        <v>0</v>
      </c>
      <c r="F12" s="10">
        <f t="shared" si="0"/>
        <v>5</v>
      </c>
      <c r="G12" s="11"/>
      <c r="H12" s="9">
        <v>5</v>
      </c>
      <c r="I12" s="9">
        <v>0</v>
      </c>
      <c r="J12" s="9">
        <v>2</v>
      </c>
      <c r="K12" s="9">
        <v>0</v>
      </c>
      <c r="L12" s="9">
        <v>0</v>
      </c>
      <c r="M12" s="3"/>
      <c r="P12" s="3"/>
      <c r="Q12" s="3"/>
      <c r="R12" s="3"/>
      <c r="S12" s="3"/>
      <c r="T12" s="3"/>
    </row>
    <row r="13" spans="1:20" ht="15" customHeight="1">
      <c r="A13" s="7"/>
      <c r="B13" s="39" t="s">
        <v>92</v>
      </c>
      <c r="C13" s="9">
        <v>17</v>
      </c>
      <c r="D13" s="9">
        <v>1</v>
      </c>
      <c r="E13" s="9">
        <v>0</v>
      </c>
      <c r="F13" s="10">
        <f t="shared" si="0"/>
        <v>18</v>
      </c>
      <c r="G13" s="11"/>
      <c r="H13" s="9">
        <v>1</v>
      </c>
      <c r="I13" s="9">
        <v>12</v>
      </c>
      <c r="J13" s="9">
        <v>5</v>
      </c>
      <c r="K13" s="9">
        <v>0</v>
      </c>
      <c r="L13" s="9">
        <v>0</v>
      </c>
      <c r="M13" s="3"/>
      <c r="P13" s="3"/>
      <c r="Q13" s="3"/>
      <c r="R13" s="3"/>
      <c r="S13" s="3"/>
      <c r="T13" s="3"/>
    </row>
    <row r="14" spans="1:20" ht="15" customHeight="1">
      <c r="A14" s="7"/>
      <c r="B14" s="12" t="s">
        <v>3</v>
      </c>
      <c r="C14" s="9">
        <v>1</v>
      </c>
      <c r="D14" s="9">
        <v>0</v>
      </c>
      <c r="E14" s="9">
        <v>1</v>
      </c>
      <c r="F14" s="10">
        <f t="shared" si="0"/>
        <v>2</v>
      </c>
      <c r="G14" s="11"/>
      <c r="H14" s="9">
        <v>2</v>
      </c>
      <c r="I14" s="9">
        <v>1</v>
      </c>
      <c r="J14" s="9">
        <v>0</v>
      </c>
      <c r="K14" s="9">
        <v>1</v>
      </c>
      <c r="L14" s="9">
        <v>0</v>
      </c>
      <c r="M14" s="3"/>
      <c r="P14" s="3"/>
      <c r="Q14" s="3"/>
      <c r="R14" s="3"/>
      <c r="S14" s="3"/>
      <c r="T14" s="3"/>
    </row>
    <row r="15" spans="1:20" ht="15" customHeight="1">
      <c r="A15" s="7"/>
      <c r="B15" s="57" t="s">
        <v>4</v>
      </c>
      <c r="C15" s="13">
        <f>SUM(C8:C14)</f>
        <v>104</v>
      </c>
      <c r="D15" s="13">
        <f>SUM(D8:D14)</f>
        <v>16</v>
      </c>
      <c r="E15" s="14">
        <f>SUM(E8:E14)</f>
        <v>1</v>
      </c>
      <c r="F15" s="13">
        <f>SUM(F8:F14)</f>
        <v>121</v>
      </c>
      <c r="G15" s="15"/>
      <c r="H15" s="14">
        <f>SUM(H8:H14)</f>
        <v>12</v>
      </c>
      <c r="I15" s="14">
        <f>SUM(I8:I14)</f>
        <v>73</v>
      </c>
      <c r="J15" s="14">
        <f>SUM(J8:J14)</f>
        <v>45</v>
      </c>
      <c r="K15" s="14">
        <f>SUM(K8:K14)</f>
        <v>3</v>
      </c>
      <c r="L15" s="14">
        <f>SUM(L8:L14)</f>
        <v>1</v>
      </c>
      <c r="M15" s="6"/>
      <c r="P15" s="3"/>
      <c r="Q15" s="3"/>
      <c r="R15" s="3"/>
      <c r="S15" s="3"/>
      <c r="T15" s="3"/>
    </row>
    <row r="16" spans="5:6" ht="12.75">
      <c r="E16" s="16"/>
      <c r="F16" s="16"/>
    </row>
    <row r="17" spans="8:15" ht="12.75">
      <c r="H17" s="17"/>
      <c r="N17" s="18"/>
      <c r="O17" s="18"/>
    </row>
    <row r="18" spans="2:9" ht="12.75">
      <c r="B18" s="2" t="s">
        <v>32</v>
      </c>
      <c r="H18" s="19" t="s">
        <v>27</v>
      </c>
      <c r="I18" s="18"/>
    </row>
    <row r="19" spans="2:9" ht="12.75">
      <c r="B19" s="2"/>
      <c r="H19" s="18"/>
      <c r="I19" s="18"/>
    </row>
    <row r="20" spans="2:9" ht="15" customHeight="1">
      <c r="B20" s="2"/>
      <c r="C20" s="47" t="s">
        <v>7</v>
      </c>
      <c r="D20" s="47" t="s">
        <v>57</v>
      </c>
      <c r="H20" s="18" t="s">
        <v>21</v>
      </c>
      <c r="I20" s="18" t="s">
        <v>23</v>
      </c>
    </row>
    <row r="21" spans="2:9" ht="15" customHeight="1">
      <c r="B21" s="54" t="s">
        <v>28</v>
      </c>
      <c r="C21" s="21">
        <v>83</v>
      </c>
      <c r="D21" s="22">
        <f aca="true" t="shared" si="1" ref="D21:D29">(C21/$F$15)</f>
        <v>0.6859504132231405</v>
      </c>
      <c r="E21" s="50"/>
      <c r="H21" s="18" t="s">
        <v>24</v>
      </c>
      <c r="I21" s="18" t="s">
        <v>25</v>
      </c>
    </row>
    <row r="22" spans="2:9" ht="15" customHeight="1">
      <c r="B22" s="54" t="s">
        <v>9</v>
      </c>
      <c r="C22" s="21">
        <v>74</v>
      </c>
      <c r="D22" s="22">
        <f t="shared" si="1"/>
        <v>0.6115702479338843</v>
      </c>
      <c r="E22" s="50"/>
      <c r="H22" s="18" t="s">
        <v>5</v>
      </c>
      <c r="I22" s="18" t="s">
        <v>26</v>
      </c>
    </row>
    <row r="23" spans="2:5" ht="15" customHeight="1">
      <c r="B23" s="54" t="s">
        <v>144</v>
      </c>
      <c r="C23" s="21"/>
      <c r="D23" s="22"/>
      <c r="E23" s="50"/>
    </row>
    <row r="24" spans="2:8" ht="15" customHeight="1">
      <c r="B24" s="69" t="s">
        <v>110</v>
      </c>
      <c r="C24" s="23">
        <v>6</v>
      </c>
      <c r="D24" s="22">
        <f t="shared" si="1"/>
        <v>0.049586776859504134</v>
      </c>
      <c r="E24" s="50"/>
      <c r="H24" s="17"/>
    </row>
    <row r="25" spans="2:11" ht="15" customHeight="1">
      <c r="B25" s="69" t="s">
        <v>111</v>
      </c>
      <c r="C25" s="21">
        <v>8</v>
      </c>
      <c r="D25" s="22">
        <f t="shared" si="1"/>
        <v>0.06611570247933884</v>
      </c>
      <c r="E25" s="50"/>
      <c r="F25" s="24"/>
      <c r="G25" s="24"/>
      <c r="H25" s="24"/>
      <c r="I25" s="24"/>
      <c r="J25" s="24"/>
      <c r="K25" s="141"/>
    </row>
    <row r="26" spans="2:11" ht="15" customHeight="1">
      <c r="B26" s="69" t="s">
        <v>118</v>
      </c>
      <c r="C26" s="21">
        <v>6</v>
      </c>
      <c r="D26" s="22">
        <f t="shared" si="1"/>
        <v>0.049586776859504134</v>
      </c>
      <c r="E26" s="50"/>
      <c r="F26" s="24"/>
      <c r="G26" s="24"/>
      <c r="H26" s="25"/>
      <c r="I26" s="25"/>
      <c r="J26" s="25"/>
      <c r="K26" s="141"/>
    </row>
    <row r="27" spans="2:11" ht="15" customHeight="1">
      <c r="B27" s="69" t="s">
        <v>145</v>
      </c>
      <c r="C27" s="21">
        <v>0</v>
      </c>
      <c r="D27" s="22">
        <f t="shared" si="1"/>
        <v>0</v>
      </c>
      <c r="E27" s="50"/>
      <c r="F27" s="24"/>
      <c r="G27" s="24"/>
      <c r="H27" s="25"/>
      <c r="I27" s="25"/>
      <c r="J27" s="25"/>
      <c r="K27" s="25"/>
    </row>
    <row r="28" spans="2:11" ht="15" customHeight="1">
      <c r="B28" s="54" t="s">
        <v>6</v>
      </c>
      <c r="C28" s="21">
        <v>13</v>
      </c>
      <c r="D28" s="22">
        <f t="shared" si="1"/>
        <v>0.10743801652892562</v>
      </c>
      <c r="E28" s="50"/>
      <c r="F28" s="24"/>
      <c r="G28" s="26"/>
      <c r="I28" s="27"/>
      <c r="J28" s="27"/>
      <c r="K28" s="27"/>
    </row>
    <row r="29" spans="2:11" ht="12.75">
      <c r="B29" s="45" t="s">
        <v>3</v>
      </c>
      <c r="C29" s="66">
        <v>0</v>
      </c>
      <c r="D29" s="22">
        <f t="shared" si="1"/>
        <v>0</v>
      </c>
      <c r="F29" s="142"/>
      <c r="G29" s="142"/>
      <c r="I29" s="27"/>
      <c r="J29" s="27"/>
      <c r="K29" s="27"/>
    </row>
    <row r="30" spans="2:11" ht="12.75">
      <c r="B30" s="17"/>
      <c r="D30" s="28"/>
      <c r="F30" s="26"/>
      <c r="G30" s="26"/>
      <c r="I30" s="27"/>
      <c r="J30" s="27"/>
      <c r="K30" s="27"/>
    </row>
    <row r="31" spans="2:4" ht="12.75">
      <c r="B31" s="2"/>
      <c r="D31" s="28"/>
    </row>
    <row r="32" spans="2:4" ht="12.75">
      <c r="B32" s="2" t="s">
        <v>33</v>
      </c>
      <c r="D32" s="28"/>
    </row>
    <row r="33" spans="2:4" ht="12.75">
      <c r="B33" s="2"/>
      <c r="D33" s="28"/>
    </row>
    <row r="34" spans="2:4" ht="15" customHeight="1">
      <c r="B34" s="2"/>
      <c r="C34" s="46" t="s">
        <v>7</v>
      </c>
      <c r="D34" s="46" t="s">
        <v>57</v>
      </c>
    </row>
    <row r="35" spans="2:5" ht="15" customHeight="1">
      <c r="B35" s="52" t="s">
        <v>29</v>
      </c>
      <c r="C35" s="21">
        <v>38</v>
      </c>
      <c r="D35" s="22">
        <f>(C35/$F$15)</f>
        <v>0.3140495867768595</v>
      </c>
      <c r="E35" s="50"/>
    </row>
    <row r="36" spans="2:5" ht="15" customHeight="1">
      <c r="B36" s="52" t="s">
        <v>108</v>
      </c>
      <c r="C36" s="21">
        <v>63</v>
      </c>
      <c r="D36" s="22">
        <f>(C36/$F$15)</f>
        <v>0.5206611570247934</v>
      </c>
      <c r="E36" s="50"/>
    </row>
    <row r="37" spans="2:5" ht="15" customHeight="1">
      <c r="B37" s="53" t="s">
        <v>6</v>
      </c>
      <c r="C37" s="21">
        <v>23</v>
      </c>
      <c r="D37" s="22">
        <f>(C37/$F$15)</f>
        <v>0.19008264462809918</v>
      </c>
      <c r="E37" s="50"/>
    </row>
    <row r="38" spans="2:4" ht="12.75">
      <c r="B38" s="45" t="s">
        <v>3</v>
      </c>
      <c r="C38" s="66">
        <v>0</v>
      </c>
      <c r="D38" s="22">
        <f>(C38/$F$15)</f>
        <v>0</v>
      </c>
    </row>
    <row r="39" spans="2:4" ht="12.75">
      <c r="B39" s="17"/>
      <c r="C39" s="1"/>
      <c r="D39" s="29"/>
    </row>
    <row r="40" ht="12.75">
      <c r="B40" s="2"/>
    </row>
    <row r="41" ht="12.75">
      <c r="B41" s="2" t="s">
        <v>34</v>
      </c>
    </row>
    <row r="42" ht="12.75">
      <c r="B42" s="2"/>
    </row>
    <row r="43" spans="2:4" ht="15" customHeight="1">
      <c r="B43" s="2"/>
      <c r="C43" s="46" t="s">
        <v>7</v>
      </c>
      <c r="D43" s="46" t="s">
        <v>57</v>
      </c>
    </row>
    <row r="44" spans="2:16" ht="15" customHeight="1">
      <c r="B44" s="53" t="s">
        <v>10</v>
      </c>
      <c r="C44" s="21">
        <v>7</v>
      </c>
      <c r="D44" s="22">
        <f aca="true" t="shared" si="2" ref="D44:D54">(C44/$F$15)</f>
        <v>0.05785123966942149</v>
      </c>
      <c r="E44" s="5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2:5" ht="15" customHeight="1">
      <c r="B45" s="53" t="s">
        <v>11</v>
      </c>
      <c r="C45" s="21">
        <v>0</v>
      </c>
      <c r="D45" s="22">
        <f t="shared" si="2"/>
        <v>0</v>
      </c>
      <c r="E45" s="50"/>
    </row>
    <row r="46" spans="2:5" ht="15" customHeight="1">
      <c r="B46" s="53" t="s">
        <v>147</v>
      </c>
      <c r="C46" s="21"/>
      <c r="D46" s="22"/>
      <c r="E46" s="50"/>
    </row>
    <row r="47" spans="2:5" ht="15" customHeight="1">
      <c r="B47" s="68" t="s">
        <v>115</v>
      </c>
      <c r="C47" s="23">
        <v>4</v>
      </c>
      <c r="D47" s="22">
        <f t="shared" si="2"/>
        <v>0.03305785123966942</v>
      </c>
      <c r="E47" s="50"/>
    </row>
    <row r="48" spans="2:5" ht="15" customHeight="1">
      <c r="B48" s="68" t="s">
        <v>116</v>
      </c>
      <c r="C48" s="21">
        <v>10</v>
      </c>
      <c r="D48" s="22">
        <f t="shared" si="2"/>
        <v>0.08264462809917356</v>
      </c>
      <c r="E48" s="50"/>
    </row>
    <row r="49" spans="2:5" ht="15" customHeight="1">
      <c r="B49" s="68" t="s">
        <v>117</v>
      </c>
      <c r="C49" s="21">
        <v>4</v>
      </c>
      <c r="D49" s="22">
        <f t="shared" si="2"/>
        <v>0.03305785123966942</v>
      </c>
      <c r="E49" s="50"/>
    </row>
    <row r="50" spans="2:5" ht="15" customHeight="1">
      <c r="B50" s="68" t="s">
        <v>148</v>
      </c>
      <c r="C50" s="21">
        <v>1</v>
      </c>
      <c r="D50" s="22">
        <f t="shared" si="2"/>
        <v>0.008264462809917356</v>
      </c>
      <c r="E50" s="50"/>
    </row>
    <row r="51" spans="2:5" ht="15" customHeight="1">
      <c r="B51" s="53" t="s">
        <v>79</v>
      </c>
      <c r="C51" s="21">
        <v>78</v>
      </c>
      <c r="D51" s="22">
        <f t="shared" si="2"/>
        <v>0.6446280991735537</v>
      </c>
      <c r="E51" s="50"/>
    </row>
    <row r="52" spans="2:5" ht="15" customHeight="1">
      <c r="B52" s="53" t="s">
        <v>114</v>
      </c>
      <c r="C52" s="21">
        <v>50</v>
      </c>
      <c r="D52" s="22">
        <f t="shared" si="2"/>
        <v>0.4132231404958678</v>
      </c>
      <c r="E52" s="50"/>
    </row>
    <row r="53" spans="2:5" ht="15" customHeight="1">
      <c r="B53" s="53" t="s">
        <v>6</v>
      </c>
      <c r="C53" s="21">
        <v>5</v>
      </c>
      <c r="D53" s="22">
        <f t="shared" si="2"/>
        <v>0.04132231404958678</v>
      </c>
      <c r="E53" s="50"/>
    </row>
    <row r="54" spans="2:5" ht="15" customHeight="1">
      <c r="B54" s="45" t="s">
        <v>3</v>
      </c>
      <c r="C54" s="66">
        <v>32</v>
      </c>
      <c r="D54" s="22">
        <f t="shared" si="2"/>
        <v>0.2644628099173554</v>
      </c>
      <c r="E54" s="50"/>
    </row>
    <row r="55" spans="2:5" ht="15" customHeight="1">
      <c r="B55" s="51"/>
      <c r="C55" s="58"/>
      <c r="D55" s="31"/>
      <c r="E55" s="50"/>
    </row>
    <row r="56" spans="2:5" ht="15" customHeight="1">
      <c r="B56" s="51"/>
      <c r="C56" s="58"/>
      <c r="D56" s="31"/>
      <c r="E56" s="50"/>
    </row>
    <row r="57" spans="2:5" ht="15" customHeight="1">
      <c r="B57" s="2" t="s">
        <v>119</v>
      </c>
      <c r="C57" s="58"/>
      <c r="D57" s="31"/>
      <c r="E57" s="50"/>
    </row>
    <row r="58" spans="2:5" ht="15" customHeight="1">
      <c r="B58" s="51"/>
      <c r="C58" s="58"/>
      <c r="D58" s="31"/>
      <c r="E58" s="50"/>
    </row>
    <row r="59" spans="2:11" ht="15" customHeight="1">
      <c r="B59" s="51"/>
      <c r="C59" s="36"/>
      <c r="D59" s="138" t="s">
        <v>126</v>
      </c>
      <c r="E59" s="139"/>
      <c r="F59" s="139"/>
      <c r="G59" s="139"/>
      <c r="H59" s="140"/>
      <c r="I59" s="36"/>
      <c r="J59" s="5"/>
      <c r="K59" s="16"/>
    </row>
    <row r="60" spans="2:11" ht="15" customHeight="1">
      <c r="B60" s="51"/>
      <c r="C60" s="47" t="s">
        <v>18</v>
      </c>
      <c r="D60" s="47">
        <v>1</v>
      </c>
      <c r="E60" s="47">
        <v>2</v>
      </c>
      <c r="F60" s="47">
        <v>3</v>
      </c>
      <c r="G60" s="47">
        <v>4</v>
      </c>
      <c r="H60" s="47">
        <v>5</v>
      </c>
      <c r="I60" s="47" t="s">
        <v>19</v>
      </c>
      <c r="J60" s="59"/>
      <c r="K60" s="16"/>
    </row>
    <row r="61" spans="2:11" ht="15" customHeight="1">
      <c r="B61" s="53" t="s">
        <v>120</v>
      </c>
      <c r="C61" s="65">
        <f aca="true" t="shared" si="3" ref="C61:C66">(D61*1+E61*2+F61*3+G61*4+H61*5)/SUM(D61:H61)</f>
        <v>3.5045871559633026</v>
      </c>
      <c r="D61" s="62">
        <v>2</v>
      </c>
      <c r="E61" s="62">
        <v>8</v>
      </c>
      <c r="F61" s="62">
        <v>46</v>
      </c>
      <c r="G61" s="62">
        <v>39</v>
      </c>
      <c r="H61" s="62">
        <v>14</v>
      </c>
      <c r="I61" s="62">
        <v>12</v>
      </c>
      <c r="J61" s="61"/>
      <c r="K61" s="16"/>
    </row>
    <row r="62" spans="2:11" ht="15" customHeight="1">
      <c r="B62" s="53" t="s">
        <v>121</v>
      </c>
      <c r="C62" s="65">
        <f t="shared" si="3"/>
        <v>3.5555555555555554</v>
      </c>
      <c r="D62" s="63">
        <v>0</v>
      </c>
      <c r="E62" s="64">
        <v>10</v>
      </c>
      <c r="F62" s="64">
        <v>44</v>
      </c>
      <c r="G62" s="64">
        <v>38</v>
      </c>
      <c r="H62" s="64">
        <v>16</v>
      </c>
      <c r="I62" s="64">
        <v>13</v>
      </c>
      <c r="J62" s="16"/>
      <c r="K62" s="16"/>
    </row>
    <row r="63" spans="2:11" ht="15" customHeight="1">
      <c r="B63" s="53" t="s">
        <v>122</v>
      </c>
      <c r="C63" s="65">
        <f t="shared" si="3"/>
        <v>3.7757009345794392</v>
      </c>
      <c r="D63" s="63">
        <v>1</v>
      </c>
      <c r="E63" s="64">
        <v>6</v>
      </c>
      <c r="F63" s="64">
        <v>28</v>
      </c>
      <c r="G63" s="64">
        <v>53</v>
      </c>
      <c r="H63" s="64">
        <v>19</v>
      </c>
      <c r="I63" s="64">
        <v>14</v>
      </c>
      <c r="J63" s="16"/>
      <c r="K63" s="16"/>
    </row>
    <row r="64" spans="2:9" ht="15" customHeight="1">
      <c r="B64" s="53" t="s">
        <v>123</v>
      </c>
      <c r="C64" s="65">
        <f t="shared" si="3"/>
        <v>3.0825688073394497</v>
      </c>
      <c r="D64" s="63">
        <v>8</v>
      </c>
      <c r="E64" s="64">
        <v>18</v>
      </c>
      <c r="F64" s="64">
        <v>48</v>
      </c>
      <c r="G64" s="64">
        <v>27</v>
      </c>
      <c r="H64" s="64">
        <v>8</v>
      </c>
      <c r="I64" s="64">
        <v>12</v>
      </c>
    </row>
    <row r="65" spans="2:9" ht="15" customHeight="1">
      <c r="B65" s="53" t="s">
        <v>124</v>
      </c>
      <c r="C65" s="65">
        <f t="shared" si="3"/>
        <v>2.642857142857143</v>
      </c>
      <c r="D65" s="63">
        <v>22</v>
      </c>
      <c r="E65" s="64">
        <v>27</v>
      </c>
      <c r="F65" s="64">
        <v>22</v>
      </c>
      <c r="G65" s="64">
        <v>18</v>
      </c>
      <c r="H65" s="64">
        <v>9</v>
      </c>
      <c r="I65" s="64">
        <v>23</v>
      </c>
    </row>
    <row r="66" spans="2:9" ht="15" customHeight="1">
      <c r="B66" s="53" t="s">
        <v>125</v>
      </c>
      <c r="C66" s="65">
        <f t="shared" si="3"/>
        <v>3.756521739130435</v>
      </c>
      <c r="D66" s="63">
        <v>5</v>
      </c>
      <c r="E66" s="64">
        <v>8</v>
      </c>
      <c r="F66" s="64">
        <v>31</v>
      </c>
      <c r="G66" s="64">
        <v>37</v>
      </c>
      <c r="H66" s="64">
        <v>34</v>
      </c>
      <c r="I66" s="64">
        <v>6</v>
      </c>
    </row>
    <row r="67" spans="2:5" ht="15" customHeight="1">
      <c r="B67" s="51"/>
      <c r="C67" s="58"/>
      <c r="D67" s="31"/>
      <c r="E67" s="50"/>
    </row>
    <row r="68" spans="2:4" ht="12.75">
      <c r="B68" s="32"/>
      <c r="C68" s="16"/>
      <c r="D68" s="31"/>
    </row>
    <row r="69" ht="12.75">
      <c r="B69" s="2" t="s">
        <v>135</v>
      </c>
    </row>
    <row r="70" ht="12.75">
      <c r="B70" s="2"/>
    </row>
    <row r="71" ht="12.75">
      <c r="B71" s="2" t="s">
        <v>134</v>
      </c>
    </row>
    <row r="72" ht="12.75">
      <c r="B72" s="2"/>
    </row>
    <row r="73" spans="2:4" ht="15" customHeight="1">
      <c r="B73" s="2"/>
      <c r="C73" s="46" t="s">
        <v>7</v>
      </c>
      <c r="D73" s="46" t="s">
        <v>57</v>
      </c>
    </row>
    <row r="74" spans="2:5" ht="15" customHeight="1">
      <c r="B74" s="20" t="s">
        <v>127</v>
      </c>
      <c r="C74" s="21">
        <v>41</v>
      </c>
      <c r="D74" s="22">
        <f>(C74/$F$15)</f>
        <v>0.33884297520661155</v>
      </c>
      <c r="E74" s="50"/>
    </row>
    <row r="75" spans="2:5" ht="15" customHeight="1">
      <c r="B75" s="20" t="s">
        <v>78</v>
      </c>
      <c r="C75" s="21">
        <v>46</v>
      </c>
      <c r="D75" s="22">
        <f>(C75/$F$15)</f>
        <v>0.38016528925619836</v>
      </c>
      <c r="E75" s="50"/>
    </row>
    <row r="76" spans="2:5" ht="12.75">
      <c r="B76" s="40" t="s">
        <v>128</v>
      </c>
      <c r="C76" s="21">
        <v>22</v>
      </c>
      <c r="D76" s="22">
        <f>(C76/$F$15)</f>
        <v>0.18181818181818182</v>
      </c>
      <c r="E76" s="50"/>
    </row>
    <row r="77" spans="2:5" ht="12.75">
      <c r="B77" s="20" t="s">
        <v>6</v>
      </c>
      <c r="C77" s="21">
        <v>15</v>
      </c>
      <c r="D77" s="22">
        <f>(C77/$F$15)</f>
        <v>0.12396694214876033</v>
      </c>
      <c r="E77" s="50"/>
    </row>
    <row r="78" spans="2:5" ht="12.75">
      <c r="B78" s="45" t="s">
        <v>3</v>
      </c>
      <c r="C78" s="66">
        <v>20</v>
      </c>
      <c r="D78" s="22">
        <f>(C78/$F$15)</f>
        <v>0.1652892561983471</v>
      </c>
      <c r="E78" s="50"/>
    </row>
    <row r="79" spans="2:3" ht="12.75">
      <c r="B79" s="2"/>
      <c r="C79" s="11"/>
    </row>
    <row r="80" spans="2:4" ht="12.75">
      <c r="B80" s="2"/>
      <c r="C80" s="6"/>
      <c r="D80" s="28"/>
    </row>
    <row r="81" spans="2:5" ht="14.25" customHeight="1">
      <c r="B81" s="33" t="s">
        <v>58</v>
      </c>
      <c r="C81" s="46"/>
      <c r="D81" s="48" t="s">
        <v>8</v>
      </c>
      <c r="E81" s="50"/>
    </row>
    <row r="82" spans="2:5" ht="14.25" customHeight="1">
      <c r="B82" s="20" t="s">
        <v>12</v>
      </c>
      <c r="C82" s="21">
        <v>11</v>
      </c>
      <c r="D82" s="22">
        <f aca="true" t="shared" si="4" ref="D82:D87">C82/$F$15</f>
        <v>0.09090909090909091</v>
      </c>
      <c r="E82" s="50"/>
    </row>
    <row r="83" spans="2:5" ht="14.25" customHeight="1">
      <c r="B83" s="20" t="s">
        <v>30</v>
      </c>
      <c r="C83" s="23">
        <v>1</v>
      </c>
      <c r="D83" s="22">
        <f t="shared" si="4"/>
        <v>0.008264462809917356</v>
      </c>
      <c r="E83" s="50"/>
    </row>
    <row r="84" spans="2:5" ht="14.25" customHeight="1">
      <c r="B84" s="20" t="s">
        <v>13</v>
      </c>
      <c r="C84" s="23">
        <v>0</v>
      </c>
      <c r="D84" s="22">
        <f t="shared" si="4"/>
        <v>0</v>
      </c>
      <c r="E84" s="50"/>
    </row>
    <row r="85" spans="2:5" ht="14.25" customHeight="1">
      <c r="B85" s="20" t="s">
        <v>14</v>
      </c>
      <c r="C85" s="23">
        <v>0</v>
      </c>
      <c r="D85" s="22">
        <f t="shared" si="4"/>
        <v>0</v>
      </c>
      <c r="E85" s="50"/>
    </row>
    <row r="86" spans="2:5" ht="14.25" customHeight="1">
      <c r="B86" s="20" t="s">
        <v>15</v>
      </c>
      <c r="C86" s="21">
        <v>0</v>
      </c>
      <c r="D86" s="22">
        <f t="shared" si="4"/>
        <v>0</v>
      </c>
      <c r="E86" s="50"/>
    </row>
    <row r="87" spans="2:5" ht="14.25" customHeight="1">
      <c r="B87" s="20" t="s">
        <v>16</v>
      </c>
      <c r="C87" s="23">
        <v>32</v>
      </c>
      <c r="D87" s="22">
        <f t="shared" si="4"/>
        <v>0.2644628099173554</v>
      </c>
      <c r="E87" s="50"/>
    </row>
    <row r="88" ht="12.75">
      <c r="B88" s="2"/>
    </row>
    <row r="89" ht="12.75">
      <c r="B89" s="2"/>
    </row>
    <row r="90" ht="12.75">
      <c r="B90" s="2" t="s">
        <v>133</v>
      </c>
    </row>
    <row r="91" ht="12.75">
      <c r="B91" s="2"/>
    </row>
    <row r="92" spans="2:4" ht="12.75">
      <c r="B92" s="2"/>
      <c r="C92" s="47" t="s">
        <v>7</v>
      </c>
      <c r="D92" s="46" t="s">
        <v>57</v>
      </c>
    </row>
    <row r="93" spans="2:5" ht="12.75">
      <c r="B93" s="45" t="s">
        <v>73</v>
      </c>
      <c r="C93" s="9">
        <v>109</v>
      </c>
      <c r="D93" s="22">
        <f>C93/$F$15</f>
        <v>0.9008264462809917</v>
      </c>
      <c r="E93" s="50"/>
    </row>
    <row r="94" spans="2:5" ht="25.5">
      <c r="B94" s="41" t="s">
        <v>74</v>
      </c>
      <c r="C94" s="9">
        <v>16</v>
      </c>
      <c r="D94" s="22">
        <f aca="true" t="shared" si="5" ref="D94:D101">C94/$F$15</f>
        <v>0.1322314049586777</v>
      </c>
      <c r="E94" s="50"/>
    </row>
    <row r="95" spans="2:5" ht="12.75">
      <c r="B95" s="45" t="s">
        <v>75</v>
      </c>
      <c r="C95" s="9">
        <v>32</v>
      </c>
      <c r="D95" s="22">
        <f t="shared" si="5"/>
        <v>0.2644628099173554</v>
      </c>
      <c r="E95" s="50"/>
    </row>
    <row r="96" spans="2:5" ht="12.75">
      <c r="B96" s="45" t="s">
        <v>76</v>
      </c>
      <c r="C96" s="9">
        <v>29</v>
      </c>
      <c r="D96" s="22">
        <f t="shared" si="5"/>
        <v>0.2396694214876033</v>
      </c>
      <c r="E96" s="50"/>
    </row>
    <row r="97" spans="2:5" ht="12.75">
      <c r="B97" s="45" t="s">
        <v>77</v>
      </c>
      <c r="C97" s="9">
        <v>9</v>
      </c>
      <c r="D97" s="22">
        <f t="shared" si="5"/>
        <v>0.0743801652892562</v>
      </c>
      <c r="E97" s="50"/>
    </row>
    <row r="98" spans="2:5" ht="12.75">
      <c r="B98" s="45" t="s">
        <v>129</v>
      </c>
      <c r="C98" s="9">
        <v>21</v>
      </c>
      <c r="D98" s="22">
        <f t="shared" si="5"/>
        <v>0.17355371900826447</v>
      </c>
      <c r="E98" s="50"/>
    </row>
    <row r="99" spans="2:5" ht="12.75">
      <c r="B99" s="45" t="s">
        <v>130</v>
      </c>
      <c r="C99" s="9">
        <v>9</v>
      </c>
      <c r="D99" s="22">
        <f t="shared" si="5"/>
        <v>0.0743801652892562</v>
      </c>
      <c r="E99" s="50"/>
    </row>
    <row r="100" spans="2:5" ht="12.75">
      <c r="B100" s="45" t="s">
        <v>6</v>
      </c>
      <c r="C100" s="9">
        <v>3</v>
      </c>
      <c r="D100" s="22">
        <f t="shared" si="5"/>
        <v>0.024793388429752067</v>
      </c>
      <c r="E100" s="50"/>
    </row>
    <row r="101" spans="2:5" ht="12.75">
      <c r="B101" s="45" t="s">
        <v>3</v>
      </c>
      <c r="C101" s="9">
        <v>0</v>
      </c>
      <c r="D101" s="22">
        <f t="shared" si="5"/>
        <v>0</v>
      </c>
      <c r="E101" s="50"/>
    </row>
    <row r="102" ht="12.75">
      <c r="B102" s="2"/>
    </row>
    <row r="103" ht="12.75">
      <c r="B103" s="2"/>
    </row>
    <row r="104" spans="2:12" ht="12.75">
      <c r="B104" s="2" t="s">
        <v>132</v>
      </c>
      <c r="J104" s="16"/>
      <c r="K104" s="16"/>
      <c r="L104" s="16"/>
    </row>
    <row r="105" spans="2:12" ht="12.75">
      <c r="B105" s="2"/>
      <c r="J105" s="16"/>
      <c r="K105" s="16"/>
      <c r="L105" s="16"/>
    </row>
    <row r="106" spans="2:12" ht="15" customHeight="1">
      <c r="B106" s="37"/>
      <c r="C106" s="36"/>
      <c r="D106" s="138" t="s">
        <v>126</v>
      </c>
      <c r="E106" s="139"/>
      <c r="F106" s="139"/>
      <c r="G106" s="139"/>
      <c r="H106" s="140"/>
      <c r="I106" s="36"/>
      <c r="J106" s="5"/>
      <c r="K106" s="16"/>
      <c r="L106" s="16"/>
    </row>
    <row r="107" spans="1:12" ht="14.25" customHeight="1">
      <c r="A107" s="2"/>
      <c r="B107" s="16"/>
      <c r="C107" s="46" t="s">
        <v>18</v>
      </c>
      <c r="D107" s="46">
        <v>1</v>
      </c>
      <c r="E107" s="46">
        <v>2</v>
      </c>
      <c r="F107" s="46">
        <v>3</v>
      </c>
      <c r="G107" s="46">
        <v>4</v>
      </c>
      <c r="H107" s="46">
        <v>5</v>
      </c>
      <c r="I107" s="46" t="s">
        <v>19</v>
      </c>
      <c r="J107" s="59"/>
      <c r="K107" s="16"/>
      <c r="L107" s="16"/>
    </row>
    <row r="108" spans="1:12" ht="14.25" customHeight="1">
      <c r="A108" s="43"/>
      <c r="B108" s="42"/>
      <c r="C108" s="65">
        <f>(D108*1+E108*2+F108*3+G108*4+H108*5)/SUM(D108:H108)</f>
        <v>3.5677966101694913</v>
      </c>
      <c r="D108" s="49">
        <v>2</v>
      </c>
      <c r="E108" s="49">
        <v>7</v>
      </c>
      <c r="F108" s="49">
        <v>48</v>
      </c>
      <c r="G108" s="49">
        <v>44</v>
      </c>
      <c r="H108" s="49">
        <v>17</v>
      </c>
      <c r="I108" s="49">
        <v>3</v>
      </c>
      <c r="J108" s="60"/>
      <c r="K108" s="16"/>
      <c r="L108" s="16"/>
    </row>
    <row r="109" spans="1:12" ht="12.75">
      <c r="A109" s="16"/>
      <c r="B109" s="2"/>
      <c r="C109" s="1"/>
      <c r="J109" s="16"/>
      <c r="K109" s="16"/>
      <c r="L109" s="16"/>
    </row>
    <row r="110" ht="12.75">
      <c r="B110" s="32" t="s">
        <v>60</v>
      </c>
    </row>
    <row r="111" ht="12.75">
      <c r="B111" s="32" t="s">
        <v>59</v>
      </c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</sheetData>
  <sheetProtection/>
  <mergeCells count="8">
    <mergeCell ref="B6:B7"/>
    <mergeCell ref="C6:E6"/>
    <mergeCell ref="F6:F7"/>
    <mergeCell ref="H6:L6"/>
    <mergeCell ref="D59:H59"/>
    <mergeCell ref="D106:H106"/>
    <mergeCell ref="K25:K26"/>
    <mergeCell ref="F29:G29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7" max="255" man="1"/>
    <brk id="112" max="1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02"/>
  <sheetViews>
    <sheetView zoomScale="70" zoomScaleNormal="70" zoomScalePageLayoutView="0" workbookViewId="0" topLeftCell="A83">
      <selection activeCell="C103" sqref="C103:I103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95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39" t="s">
        <v>38</v>
      </c>
      <c r="C8" s="9">
        <v>14</v>
      </c>
      <c r="D8" s="9">
        <v>55</v>
      </c>
      <c r="E8" s="9">
        <v>0</v>
      </c>
      <c r="F8" s="10">
        <f>SUM(C8:E8)</f>
        <v>69</v>
      </c>
      <c r="G8" s="11"/>
      <c r="H8" s="9">
        <v>47</v>
      </c>
      <c r="I8" s="9">
        <v>13</v>
      </c>
      <c r="J8" s="9">
        <v>6</v>
      </c>
      <c r="K8" s="9">
        <v>7</v>
      </c>
      <c r="L8" s="9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12" t="s">
        <v>3</v>
      </c>
      <c r="C9" s="9">
        <v>0</v>
      </c>
      <c r="D9" s="9">
        <v>0</v>
      </c>
      <c r="E9" s="9">
        <v>0</v>
      </c>
      <c r="F9" s="10">
        <f>SUM(C9:E9)</f>
        <v>0</v>
      </c>
      <c r="G9" s="11"/>
      <c r="H9" s="9">
        <v>0</v>
      </c>
      <c r="I9" s="9">
        <v>0</v>
      </c>
      <c r="J9" s="9">
        <v>0</v>
      </c>
      <c r="K9" s="9">
        <v>0</v>
      </c>
      <c r="L9" s="9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57" t="s">
        <v>4</v>
      </c>
      <c r="C10" s="13">
        <f>SUM(C8:C9)</f>
        <v>14</v>
      </c>
      <c r="D10" s="13">
        <f>SUM(D8:D9)</f>
        <v>55</v>
      </c>
      <c r="E10" s="14">
        <f>SUM(E8:E9)</f>
        <v>0</v>
      </c>
      <c r="F10" s="13">
        <f>SUM(F8:F9)</f>
        <v>69</v>
      </c>
      <c r="G10" s="15"/>
      <c r="H10" s="14">
        <f>SUM(H8:H9)</f>
        <v>47</v>
      </c>
      <c r="I10" s="14">
        <f>SUM(I8:I9)</f>
        <v>13</v>
      </c>
      <c r="J10" s="14">
        <f>SUM(J8:J9)</f>
        <v>6</v>
      </c>
      <c r="K10" s="14">
        <f>SUM(K8:K9)</f>
        <v>7</v>
      </c>
      <c r="L10" s="14">
        <f>SUM(L8:L9)</f>
        <v>0</v>
      </c>
      <c r="M10" s="6"/>
      <c r="P10" s="3"/>
      <c r="Q10" s="3"/>
      <c r="R10" s="3"/>
      <c r="S10" s="3"/>
      <c r="T10" s="3"/>
    </row>
    <row r="11" spans="5:6" ht="12.75">
      <c r="E11" s="16"/>
      <c r="F11" s="16"/>
    </row>
    <row r="12" spans="8:15" ht="12.75">
      <c r="H12" s="17"/>
      <c r="N12" s="18"/>
      <c r="O12" s="18"/>
    </row>
    <row r="13" spans="2:9" ht="12.75">
      <c r="B13" s="2" t="s">
        <v>32</v>
      </c>
      <c r="H13" s="19" t="s">
        <v>27</v>
      </c>
      <c r="I13" s="18"/>
    </row>
    <row r="14" spans="2:9" ht="12.75">
      <c r="B14" s="2"/>
      <c r="H14" s="18"/>
      <c r="I14" s="18"/>
    </row>
    <row r="15" spans="2:9" ht="15" customHeight="1">
      <c r="B15" s="2"/>
      <c r="C15" s="47" t="s">
        <v>7</v>
      </c>
      <c r="D15" s="47" t="s">
        <v>57</v>
      </c>
      <c r="H15" s="18" t="s">
        <v>21</v>
      </c>
      <c r="I15" s="18" t="s">
        <v>23</v>
      </c>
    </row>
    <row r="16" spans="2:9" ht="15" customHeight="1">
      <c r="B16" s="54" t="s">
        <v>28</v>
      </c>
      <c r="C16" s="21">
        <v>35</v>
      </c>
      <c r="D16" s="22">
        <f aca="true" t="shared" si="0" ref="D16:D24">(C16/$F$10)</f>
        <v>0.5072463768115942</v>
      </c>
      <c r="E16" s="50"/>
      <c r="H16" s="18" t="s">
        <v>24</v>
      </c>
      <c r="I16" s="18" t="s">
        <v>25</v>
      </c>
    </row>
    <row r="17" spans="2:9" ht="15" customHeight="1">
      <c r="B17" s="54" t="s">
        <v>9</v>
      </c>
      <c r="C17" s="21">
        <v>38</v>
      </c>
      <c r="D17" s="22">
        <f t="shared" si="0"/>
        <v>0.5507246376811594</v>
      </c>
      <c r="E17" s="50"/>
      <c r="H17" s="18" t="s">
        <v>5</v>
      </c>
      <c r="I17" s="18" t="s">
        <v>26</v>
      </c>
    </row>
    <row r="18" spans="2:5" ht="15" customHeight="1">
      <c r="B18" s="54" t="s">
        <v>144</v>
      </c>
      <c r="C18" s="21"/>
      <c r="D18" s="22"/>
      <c r="E18" s="50"/>
    </row>
    <row r="19" spans="2:8" ht="15" customHeight="1">
      <c r="B19" s="69" t="s">
        <v>110</v>
      </c>
      <c r="C19" s="23">
        <v>4</v>
      </c>
      <c r="D19" s="22">
        <f t="shared" si="0"/>
        <v>0.057971014492753624</v>
      </c>
      <c r="E19" s="50"/>
      <c r="H19" s="17"/>
    </row>
    <row r="20" spans="2:11" ht="15" customHeight="1">
      <c r="B20" s="69" t="s">
        <v>111</v>
      </c>
      <c r="C20" s="21">
        <v>11</v>
      </c>
      <c r="D20" s="22">
        <f t="shared" si="0"/>
        <v>0.15942028985507245</v>
      </c>
      <c r="E20" s="50"/>
      <c r="F20" s="24"/>
      <c r="G20" s="24"/>
      <c r="H20" s="24"/>
      <c r="I20" s="24"/>
      <c r="J20" s="24"/>
      <c r="K20" s="141"/>
    </row>
    <row r="21" spans="2:11" ht="15" customHeight="1">
      <c r="B21" s="69" t="s">
        <v>118</v>
      </c>
      <c r="C21" s="21">
        <v>2</v>
      </c>
      <c r="D21" s="22">
        <f t="shared" si="0"/>
        <v>0.028985507246376812</v>
      </c>
      <c r="E21" s="50"/>
      <c r="F21" s="24"/>
      <c r="G21" s="24"/>
      <c r="H21" s="25"/>
      <c r="I21" s="25"/>
      <c r="J21" s="25"/>
      <c r="K21" s="141"/>
    </row>
    <row r="22" spans="2:11" ht="15" customHeight="1">
      <c r="B22" s="69" t="s">
        <v>154</v>
      </c>
      <c r="C22" s="21">
        <v>0</v>
      </c>
      <c r="D22" s="22">
        <f t="shared" si="0"/>
        <v>0</v>
      </c>
      <c r="E22" s="50"/>
      <c r="F22" s="24"/>
      <c r="G22" s="24"/>
      <c r="H22" s="25"/>
      <c r="I22" s="25"/>
      <c r="J22" s="25"/>
      <c r="K22" s="25"/>
    </row>
    <row r="23" spans="2:11" ht="15" customHeight="1">
      <c r="B23" s="54" t="s">
        <v>6</v>
      </c>
      <c r="C23" s="21">
        <v>9</v>
      </c>
      <c r="D23" s="22">
        <f t="shared" si="0"/>
        <v>0.13043478260869565</v>
      </c>
      <c r="E23" s="50"/>
      <c r="F23" s="24"/>
      <c r="G23" s="26"/>
      <c r="I23" s="27"/>
      <c r="J23" s="27"/>
      <c r="K23" s="27"/>
    </row>
    <row r="24" spans="2:11" ht="12.75">
      <c r="B24" s="45" t="s">
        <v>3</v>
      </c>
      <c r="C24" s="67">
        <v>1</v>
      </c>
      <c r="D24" s="22">
        <f t="shared" si="0"/>
        <v>0.014492753623188406</v>
      </c>
      <c r="F24" s="142"/>
      <c r="G24" s="142"/>
      <c r="I24" s="27"/>
      <c r="J24" s="27"/>
      <c r="K24" s="27"/>
    </row>
    <row r="25" spans="2:11" ht="12.75">
      <c r="B25" s="17"/>
      <c r="D25" s="28"/>
      <c r="F25" s="26"/>
      <c r="G25" s="26"/>
      <c r="I25" s="27"/>
      <c r="J25" s="27"/>
      <c r="K25" s="27"/>
    </row>
    <row r="26" spans="2:4" ht="12.75">
      <c r="B26" s="2"/>
      <c r="D26" s="28"/>
    </row>
    <row r="27" spans="2:4" ht="12.75">
      <c r="B27" s="2" t="s">
        <v>33</v>
      </c>
      <c r="D27" s="28"/>
    </row>
    <row r="28" spans="2:4" ht="12.75">
      <c r="B28" s="2"/>
      <c r="D28" s="28"/>
    </row>
    <row r="29" spans="2:4" ht="15" customHeight="1">
      <c r="B29" s="2"/>
      <c r="C29" s="46" t="s">
        <v>7</v>
      </c>
      <c r="D29" s="46" t="s">
        <v>57</v>
      </c>
    </row>
    <row r="30" spans="2:5" ht="15" customHeight="1">
      <c r="B30" s="52" t="s">
        <v>29</v>
      </c>
      <c r="C30" s="21">
        <v>7</v>
      </c>
      <c r="D30" s="22">
        <f>(C30/$F$10)</f>
        <v>0.10144927536231885</v>
      </c>
      <c r="E30" s="50"/>
    </row>
    <row r="31" spans="2:5" ht="15" customHeight="1">
      <c r="B31" s="52" t="s">
        <v>108</v>
      </c>
      <c r="C31" s="21">
        <v>45</v>
      </c>
      <c r="D31" s="22">
        <f>(C31/$F$10)</f>
        <v>0.6521739130434783</v>
      </c>
      <c r="E31" s="50"/>
    </row>
    <row r="32" spans="2:5" ht="15" customHeight="1">
      <c r="B32" s="53" t="s">
        <v>6</v>
      </c>
      <c r="C32" s="21">
        <v>18</v>
      </c>
      <c r="D32" s="22">
        <f>(C32/$F$10)</f>
        <v>0.2608695652173913</v>
      </c>
      <c r="E32" s="50"/>
    </row>
    <row r="33" spans="2:4" ht="12.75">
      <c r="B33" s="45" t="s">
        <v>3</v>
      </c>
      <c r="C33" s="67">
        <v>0</v>
      </c>
      <c r="D33" s="22">
        <f>(C33/$F$10)</f>
        <v>0</v>
      </c>
    </row>
    <row r="34" spans="2:4" ht="12.75">
      <c r="B34" s="17"/>
      <c r="C34" s="1"/>
      <c r="D34" s="29"/>
    </row>
    <row r="35" ht="12.75">
      <c r="B35" s="2"/>
    </row>
    <row r="36" ht="12.75">
      <c r="B36" s="2" t="s">
        <v>34</v>
      </c>
    </row>
    <row r="37" ht="12.75">
      <c r="B37" s="2"/>
    </row>
    <row r="38" spans="2:4" ht="15" customHeight="1">
      <c r="B38" s="2"/>
      <c r="C38" s="46" t="s">
        <v>7</v>
      </c>
      <c r="D38" s="46" t="s">
        <v>57</v>
      </c>
    </row>
    <row r="39" spans="2:16" ht="15" customHeight="1">
      <c r="B39" s="53" t="s">
        <v>10</v>
      </c>
      <c r="C39" s="21">
        <v>13</v>
      </c>
      <c r="D39" s="22">
        <f aca="true" t="shared" si="1" ref="D39:D49">(C39/$F$10)</f>
        <v>0.18840579710144928</v>
      </c>
      <c r="E39" s="5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2:5" ht="15" customHeight="1">
      <c r="B40" s="53" t="s">
        <v>11</v>
      </c>
      <c r="C40" s="21">
        <v>32</v>
      </c>
      <c r="D40" s="22">
        <f t="shared" si="1"/>
        <v>0.463768115942029</v>
      </c>
      <c r="E40" s="50"/>
    </row>
    <row r="41" spans="2:5" ht="15" customHeight="1">
      <c r="B41" s="53" t="s">
        <v>147</v>
      </c>
      <c r="C41" s="21"/>
      <c r="D41" s="22"/>
      <c r="E41" s="50"/>
    </row>
    <row r="42" spans="2:5" ht="15" customHeight="1">
      <c r="B42" s="68" t="s">
        <v>115</v>
      </c>
      <c r="C42" s="23">
        <v>3</v>
      </c>
      <c r="D42" s="22">
        <f t="shared" si="1"/>
        <v>0.043478260869565216</v>
      </c>
      <c r="E42" s="50"/>
    </row>
    <row r="43" spans="2:5" ht="15" customHeight="1">
      <c r="B43" s="68" t="s">
        <v>116</v>
      </c>
      <c r="C43" s="21">
        <v>5</v>
      </c>
      <c r="D43" s="22">
        <f t="shared" si="1"/>
        <v>0.07246376811594203</v>
      </c>
      <c r="E43" s="50"/>
    </row>
    <row r="44" spans="2:5" ht="15" customHeight="1">
      <c r="B44" s="68" t="s">
        <v>117</v>
      </c>
      <c r="C44" s="21">
        <v>0</v>
      </c>
      <c r="D44" s="22">
        <f t="shared" si="1"/>
        <v>0</v>
      </c>
      <c r="E44" s="50"/>
    </row>
    <row r="45" spans="2:5" ht="15" customHeight="1">
      <c r="B45" s="68" t="s">
        <v>148</v>
      </c>
      <c r="C45" s="21">
        <v>1</v>
      </c>
      <c r="D45" s="22">
        <f t="shared" si="1"/>
        <v>0.014492753623188406</v>
      </c>
      <c r="E45" s="50"/>
    </row>
    <row r="46" spans="2:5" ht="15" customHeight="1">
      <c r="B46" s="53" t="s">
        <v>79</v>
      </c>
      <c r="C46" s="21">
        <v>24</v>
      </c>
      <c r="D46" s="22">
        <f t="shared" si="1"/>
        <v>0.34782608695652173</v>
      </c>
      <c r="E46" s="50"/>
    </row>
    <row r="47" spans="2:5" ht="15" customHeight="1">
      <c r="B47" s="53" t="s">
        <v>114</v>
      </c>
      <c r="C47" s="21">
        <v>9</v>
      </c>
      <c r="D47" s="22">
        <f t="shared" si="1"/>
        <v>0.13043478260869565</v>
      </c>
      <c r="E47" s="50"/>
    </row>
    <row r="48" spans="2:5" ht="15" customHeight="1">
      <c r="B48" s="53" t="s">
        <v>6</v>
      </c>
      <c r="C48" s="21">
        <v>3</v>
      </c>
      <c r="D48" s="22">
        <f t="shared" si="1"/>
        <v>0.043478260869565216</v>
      </c>
      <c r="E48" s="50"/>
    </row>
    <row r="49" spans="2:5" ht="15" customHeight="1">
      <c r="B49" s="45" t="s">
        <v>3</v>
      </c>
      <c r="C49" s="67">
        <v>4</v>
      </c>
      <c r="D49" s="22">
        <f t="shared" si="1"/>
        <v>0.057971014492753624</v>
      </c>
      <c r="E49" s="50"/>
    </row>
    <row r="50" spans="2:5" ht="15" customHeight="1">
      <c r="B50" s="51"/>
      <c r="C50" s="58"/>
      <c r="D50" s="31"/>
      <c r="E50" s="50"/>
    </row>
    <row r="51" spans="2:5" ht="15" customHeight="1">
      <c r="B51" s="51"/>
      <c r="C51" s="58"/>
      <c r="D51" s="31"/>
      <c r="E51" s="50"/>
    </row>
    <row r="52" spans="2:5" ht="15" customHeight="1">
      <c r="B52" s="2" t="s">
        <v>119</v>
      </c>
      <c r="C52" s="58"/>
      <c r="D52" s="31"/>
      <c r="E52" s="50"/>
    </row>
    <row r="53" spans="2:5" ht="15" customHeight="1">
      <c r="B53" s="51"/>
      <c r="C53" s="58"/>
      <c r="D53" s="31"/>
      <c r="E53" s="50"/>
    </row>
    <row r="54" spans="2:11" ht="15" customHeight="1">
      <c r="B54" s="51"/>
      <c r="C54" s="36"/>
      <c r="D54" s="138" t="s">
        <v>126</v>
      </c>
      <c r="E54" s="139"/>
      <c r="F54" s="139"/>
      <c r="G54" s="139"/>
      <c r="H54" s="140"/>
      <c r="I54" s="36"/>
      <c r="J54" s="5"/>
      <c r="K54" s="16"/>
    </row>
    <row r="55" spans="2:11" ht="15" customHeight="1">
      <c r="B55" s="51"/>
      <c r="C55" s="47" t="s">
        <v>18</v>
      </c>
      <c r="D55" s="47">
        <v>1</v>
      </c>
      <c r="E55" s="47">
        <v>2</v>
      </c>
      <c r="F55" s="47">
        <v>3</v>
      </c>
      <c r="G55" s="47">
        <v>4</v>
      </c>
      <c r="H55" s="47">
        <v>5</v>
      </c>
      <c r="I55" s="47" t="s">
        <v>19</v>
      </c>
      <c r="J55" s="59"/>
      <c r="K55" s="16"/>
    </row>
    <row r="56" spans="2:11" ht="15" customHeight="1">
      <c r="B56" s="53" t="s">
        <v>120</v>
      </c>
      <c r="C56" s="65">
        <f aca="true" t="shared" si="2" ref="C56:C61">(D56*1+E56*2+F56*3+G56*4+H56*5)/SUM(D56:H56)</f>
        <v>3.328358208955224</v>
      </c>
      <c r="D56" s="62">
        <v>0</v>
      </c>
      <c r="E56" s="62">
        <v>14</v>
      </c>
      <c r="F56" s="62">
        <v>27</v>
      </c>
      <c r="G56" s="62">
        <v>16</v>
      </c>
      <c r="H56" s="62">
        <v>10</v>
      </c>
      <c r="I56" s="62">
        <v>2</v>
      </c>
      <c r="J56" s="61"/>
      <c r="K56" s="16"/>
    </row>
    <row r="57" spans="2:11" ht="15" customHeight="1">
      <c r="B57" s="53" t="s">
        <v>121</v>
      </c>
      <c r="C57" s="65">
        <f t="shared" si="2"/>
        <v>3.4918032786885247</v>
      </c>
      <c r="D57" s="63">
        <v>1</v>
      </c>
      <c r="E57" s="64">
        <v>10</v>
      </c>
      <c r="F57" s="64">
        <v>19</v>
      </c>
      <c r="G57" s="64">
        <v>20</v>
      </c>
      <c r="H57" s="64">
        <v>11</v>
      </c>
      <c r="I57" s="64">
        <v>8</v>
      </c>
      <c r="J57" s="16"/>
      <c r="K57" s="16"/>
    </row>
    <row r="58" spans="2:11" ht="15" customHeight="1">
      <c r="B58" s="53" t="s">
        <v>122</v>
      </c>
      <c r="C58" s="65">
        <f t="shared" si="2"/>
        <v>3.53125</v>
      </c>
      <c r="D58" s="63">
        <v>1</v>
      </c>
      <c r="E58" s="64">
        <v>8</v>
      </c>
      <c r="F58" s="64">
        <v>23</v>
      </c>
      <c r="G58" s="64">
        <v>20</v>
      </c>
      <c r="H58" s="64">
        <v>12</v>
      </c>
      <c r="I58" s="64">
        <v>5</v>
      </c>
      <c r="J58" s="16"/>
      <c r="K58" s="16"/>
    </row>
    <row r="59" spans="2:9" ht="15" customHeight="1">
      <c r="B59" s="53" t="s">
        <v>123</v>
      </c>
      <c r="C59" s="65">
        <f t="shared" si="2"/>
        <v>3.171875</v>
      </c>
      <c r="D59" s="63">
        <v>3</v>
      </c>
      <c r="E59" s="64">
        <v>12</v>
      </c>
      <c r="F59" s="64">
        <v>27</v>
      </c>
      <c r="G59" s="64">
        <v>15</v>
      </c>
      <c r="H59" s="64">
        <v>7</v>
      </c>
      <c r="I59" s="64">
        <v>5</v>
      </c>
    </row>
    <row r="60" spans="2:9" ht="15" customHeight="1">
      <c r="B60" s="53" t="s">
        <v>124</v>
      </c>
      <c r="C60" s="65">
        <f t="shared" si="2"/>
        <v>3.453125</v>
      </c>
      <c r="D60" s="63">
        <v>4</v>
      </c>
      <c r="E60" s="64">
        <v>11</v>
      </c>
      <c r="F60" s="64">
        <v>15</v>
      </c>
      <c r="G60" s="64">
        <v>20</v>
      </c>
      <c r="H60" s="64">
        <v>14</v>
      </c>
      <c r="I60" s="64">
        <v>5</v>
      </c>
    </row>
    <row r="61" spans="2:9" ht="15" customHeight="1">
      <c r="B61" s="53" t="s">
        <v>125</v>
      </c>
      <c r="C61" s="65">
        <f t="shared" si="2"/>
        <v>4.246376811594203</v>
      </c>
      <c r="D61" s="63">
        <v>0</v>
      </c>
      <c r="E61" s="64">
        <v>4</v>
      </c>
      <c r="F61" s="64">
        <v>8</v>
      </c>
      <c r="G61" s="64">
        <v>24</v>
      </c>
      <c r="H61" s="64">
        <v>33</v>
      </c>
      <c r="I61" s="64">
        <v>0</v>
      </c>
    </row>
    <row r="62" spans="2:5" ht="15" customHeight="1">
      <c r="B62" s="51"/>
      <c r="C62" s="58"/>
      <c r="D62" s="31"/>
      <c r="E62" s="50"/>
    </row>
    <row r="63" spans="2:4" ht="12.75">
      <c r="B63" s="32"/>
      <c r="C63" s="16"/>
      <c r="D63" s="31"/>
    </row>
    <row r="64" ht="12.75">
      <c r="B64" s="2" t="s">
        <v>135</v>
      </c>
    </row>
    <row r="65" ht="12.75">
      <c r="B65" s="2"/>
    </row>
    <row r="66" ht="12.75">
      <c r="B66" s="2" t="s">
        <v>134</v>
      </c>
    </row>
    <row r="67" ht="12.75">
      <c r="B67" s="2"/>
    </row>
    <row r="68" spans="2:4" ht="15" customHeight="1">
      <c r="B68" s="2"/>
      <c r="C68" s="46" t="s">
        <v>7</v>
      </c>
      <c r="D68" s="46" t="s">
        <v>57</v>
      </c>
    </row>
    <row r="69" spans="2:5" ht="15" customHeight="1">
      <c r="B69" s="20" t="s">
        <v>127</v>
      </c>
      <c r="C69" s="21">
        <v>15</v>
      </c>
      <c r="D69" s="22">
        <f>C69/$F$10</f>
        <v>0.21739130434782608</v>
      </c>
      <c r="E69" s="50"/>
    </row>
    <row r="70" spans="2:5" ht="15" customHeight="1">
      <c r="B70" s="20" t="s">
        <v>78</v>
      </c>
      <c r="C70" s="21">
        <v>26</v>
      </c>
      <c r="D70" s="22">
        <f>C70/$F$10</f>
        <v>0.37681159420289856</v>
      </c>
      <c r="E70" s="50"/>
    </row>
    <row r="71" spans="2:5" ht="12.75">
      <c r="B71" s="40" t="s">
        <v>128</v>
      </c>
      <c r="C71" s="21">
        <v>7</v>
      </c>
      <c r="D71" s="22">
        <f>C71/$F$10</f>
        <v>0.10144927536231885</v>
      </c>
      <c r="E71" s="50"/>
    </row>
    <row r="72" spans="2:5" ht="12.75">
      <c r="B72" s="20" t="s">
        <v>6</v>
      </c>
      <c r="C72" s="21">
        <v>11</v>
      </c>
      <c r="D72" s="22">
        <f>C72/$F$10</f>
        <v>0.15942028985507245</v>
      </c>
      <c r="E72" s="50"/>
    </row>
    <row r="73" spans="2:5" ht="12.75">
      <c r="B73" s="45" t="s">
        <v>3</v>
      </c>
      <c r="C73" s="67">
        <v>13</v>
      </c>
      <c r="D73" s="22">
        <f>C73/$F$10</f>
        <v>0.18840579710144928</v>
      </c>
      <c r="E73" s="50"/>
    </row>
    <row r="74" spans="2:3" ht="12.75">
      <c r="B74" s="2"/>
      <c r="C74" s="11"/>
    </row>
    <row r="75" spans="2:4" ht="12.75">
      <c r="B75" s="2"/>
      <c r="C75" s="6"/>
      <c r="D75" s="28"/>
    </row>
    <row r="76" spans="2:5" ht="14.25" customHeight="1">
      <c r="B76" s="33" t="s">
        <v>58</v>
      </c>
      <c r="C76" s="46" t="s">
        <v>7</v>
      </c>
      <c r="D76" s="48" t="s">
        <v>8</v>
      </c>
      <c r="E76" s="50"/>
    </row>
    <row r="77" spans="2:5" ht="14.25" customHeight="1">
      <c r="B77" s="20" t="s">
        <v>12</v>
      </c>
      <c r="C77" s="21">
        <v>2</v>
      </c>
      <c r="D77" s="22">
        <f aca="true" t="shared" si="3" ref="D77:D82">C77/$F$10</f>
        <v>0.028985507246376812</v>
      </c>
      <c r="E77" s="50"/>
    </row>
    <row r="78" spans="2:5" ht="14.25" customHeight="1">
      <c r="B78" s="20" t="s">
        <v>30</v>
      </c>
      <c r="C78" s="23">
        <v>0</v>
      </c>
      <c r="D78" s="22">
        <f t="shared" si="3"/>
        <v>0</v>
      </c>
      <c r="E78" s="50"/>
    </row>
    <row r="79" spans="2:5" ht="14.25" customHeight="1">
      <c r="B79" s="20" t="s">
        <v>13</v>
      </c>
      <c r="C79" s="23">
        <v>1</v>
      </c>
      <c r="D79" s="22">
        <f t="shared" si="3"/>
        <v>0.014492753623188406</v>
      </c>
      <c r="E79" s="50"/>
    </row>
    <row r="80" spans="2:5" ht="14.25" customHeight="1">
      <c r="B80" s="20" t="s">
        <v>14</v>
      </c>
      <c r="C80" s="23">
        <v>0</v>
      </c>
      <c r="D80" s="22">
        <f t="shared" si="3"/>
        <v>0</v>
      </c>
      <c r="E80" s="50"/>
    </row>
    <row r="81" spans="2:5" ht="14.25" customHeight="1">
      <c r="B81" s="20" t="s">
        <v>15</v>
      </c>
      <c r="C81" s="21">
        <v>11</v>
      </c>
      <c r="D81" s="22">
        <f t="shared" si="3"/>
        <v>0.15942028985507245</v>
      </c>
      <c r="E81" s="50"/>
    </row>
    <row r="82" spans="2:5" ht="14.25" customHeight="1">
      <c r="B82" s="20" t="s">
        <v>16</v>
      </c>
      <c r="C82" s="23">
        <v>0</v>
      </c>
      <c r="D82" s="22">
        <f t="shared" si="3"/>
        <v>0</v>
      </c>
      <c r="E82" s="50"/>
    </row>
    <row r="83" ht="12.75">
      <c r="B83" s="2"/>
    </row>
    <row r="84" ht="12.75">
      <c r="B84" s="2"/>
    </row>
    <row r="85" ht="12.75">
      <c r="B85" s="2" t="s">
        <v>133</v>
      </c>
    </row>
    <row r="86" ht="12.75">
      <c r="B86" s="2"/>
    </row>
    <row r="87" spans="2:4" ht="12.75">
      <c r="B87" s="2"/>
      <c r="C87" s="47" t="s">
        <v>7</v>
      </c>
      <c r="D87" s="46" t="s">
        <v>57</v>
      </c>
    </row>
    <row r="88" spans="2:5" ht="12.75">
      <c r="B88" s="45" t="s">
        <v>73</v>
      </c>
      <c r="C88" s="9">
        <v>63</v>
      </c>
      <c r="D88" s="22">
        <f aca="true" t="shared" si="4" ref="D88:D96">C88/$F$10</f>
        <v>0.9130434782608695</v>
      </c>
      <c r="E88" s="50"/>
    </row>
    <row r="89" spans="2:5" ht="25.5">
      <c r="B89" s="41" t="s">
        <v>74</v>
      </c>
      <c r="C89" s="9">
        <v>9</v>
      </c>
      <c r="D89" s="22">
        <f t="shared" si="4"/>
        <v>0.13043478260869565</v>
      </c>
      <c r="E89" s="50"/>
    </row>
    <row r="90" spans="2:5" ht="12.75">
      <c r="B90" s="45" t="s">
        <v>75</v>
      </c>
      <c r="C90" s="9">
        <v>12</v>
      </c>
      <c r="D90" s="22">
        <f t="shared" si="4"/>
        <v>0.17391304347826086</v>
      </c>
      <c r="E90" s="50"/>
    </row>
    <row r="91" spans="2:5" ht="12.75">
      <c r="B91" s="45" t="s">
        <v>76</v>
      </c>
      <c r="C91" s="9">
        <v>17</v>
      </c>
      <c r="D91" s="22">
        <f t="shared" si="4"/>
        <v>0.2463768115942029</v>
      </c>
      <c r="E91" s="50"/>
    </row>
    <row r="92" spans="2:5" ht="12.75">
      <c r="B92" s="45" t="s">
        <v>77</v>
      </c>
      <c r="C92" s="9">
        <v>4</v>
      </c>
      <c r="D92" s="22">
        <f t="shared" si="4"/>
        <v>0.057971014492753624</v>
      </c>
      <c r="E92" s="50"/>
    </row>
    <row r="93" spans="2:5" ht="12.75">
      <c r="B93" s="45" t="s">
        <v>129</v>
      </c>
      <c r="C93" s="9">
        <v>8</v>
      </c>
      <c r="D93" s="22">
        <f t="shared" si="4"/>
        <v>0.11594202898550725</v>
      </c>
      <c r="E93" s="50"/>
    </row>
    <row r="94" spans="2:5" ht="12.75">
      <c r="B94" s="45" t="s">
        <v>130</v>
      </c>
      <c r="C94" s="9">
        <v>1</v>
      </c>
      <c r="D94" s="22">
        <f t="shared" si="4"/>
        <v>0.014492753623188406</v>
      </c>
      <c r="E94" s="50"/>
    </row>
    <row r="95" spans="2:5" ht="12.75">
      <c r="B95" s="45" t="s">
        <v>6</v>
      </c>
      <c r="C95" s="9">
        <v>5</v>
      </c>
      <c r="D95" s="22">
        <f t="shared" si="4"/>
        <v>0.07246376811594203</v>
      </c>
      <c r="E95" s="50"/>
    </row>
    <row r="96" spans="2:4" ht="12.75">
      <c r="B96" s="45" t="s">
        <v>3</v>
      </c>
      <c r="C96" s="44">
        <v>0</v>
      </c>
      <c r="D96" s="22">
        <f t="shared" si="4"/>
        <v>0</v>
      </c>
    </row>
    <row r="97" ht="12.75">
      <c r="B97" s="2"/>
    </row>
    <row r="98" ht="12.75">
      <c r="B98" s="2"/>
    </row>
    <row r="99" spans="2:12" ht="12.75">
      <c r="B99" s="2" t="s">
        <v>132</v>
      </c>
      <c r="J99" s="16"/>
      <c r="K99" s="16"/>
      <c r="L99" s="16"/>
    </row>
    <row r="100" spans="2:12" ht="12.75">
      <c r="B100" s="2"/>
      <c r="J100" s="16"/>
      <c r="K100" s="16"/>
      <c r="L100" s="16"/>
    </row>
    <row r="101" spans="2:12" ht="15" customHeight="1">
      <c r="B101" s="37"/>
      <c r="C101" s="36"/>
      <c r="D101" s="138" t="s">
        <v>126</v>
      </c>
      <c r="E101" s="139"/>
      <c r="F101" s="139"/>
      <c r="G101" s="139"/>
      <c r="H101" s="140"/>
      <c r="I101" s="36"/>
      <c r="J101" s="5"/>
      <c r="K101" s="16"/>
      <c r="L101" s="16"/>
    </row>
    <row r="102" spans="1:12" ht="14.25" customHeight="1">
      <c r="A102" s="2"/>
      <c r="B102" s="16"/>
      <c r="C102" s="46" t="s">
        <v>18</v>
      </c>
      <c r="D102" s="46">
        <v>1</v>
      </c>
      <c r="E102" s="46">
        <v>2</v>
      </c>
      <c r="F102" s="46">
        <v>3</v>
      </c>
      <c r="G102" s="46">
        <v>4</v>
      </c>
      <c r="H102" s="46">
        <v>5</v>
      </c>
      <c r="I102" s="46" t="s">
        <v>19</v>
      </c>
      <c r="J102" s="59"/>
      <c r="K102" s="16"/>
      <c r="L102" s="16"/>
    </row>
    <row r="103" spans="1:12" ht="14.25" customHeight="1">
      <c r="A103" s="43"/>
      <c r="B103" s="42"/>
      <c r="C103" s="65">
        <f>(D103*1+E103*2+F103*3+G103*4+H103*5)/SUM(D103:H103)</f>
        <v>3.7846153846153845</v>
      </c>
      <c r="D103" s="49">
        <v>2</v>
      </c>
      <c r="E103" s="49">
        <v>4</v>
      </c>
      <c r="F103" s="49">
        <v>16</v>
      </c>
      <c r="G103" s="49">
        <v>27</v>
      </c>
      <c r="H103" s="49">
        <v>16</v>
      </c>
      <c r="I103" s="49">
        <v>4</v>
      </c>
      <c r="J103" s="60"/>
      <c r="K103" s="16"/>
      <c r="L103" s="16"/>
    </row>
    <row r="104" spans="1:12" ht="12.75">
      <c r="A104" s="16"/>
      <c r="B104" s="2"/>
      <c r="C104" s="1"/>
      <c r="J104" s="16"/>
      <c r="K104" s="16"/>
      <c r="L104" s="16"/>
    </row>
    <row r="105" ht="12.75">
      <c r="B105" s="32" t="s">
        <v>60</v>
      </c>
    </row>
    <row r="106" ht="12.75">
      <c r="B106" s="32" t="s">
        <v>59</v>
      </c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</sheetData>
  <sheetProtection/>
  <mergeCells count="8">
    <mergeCell ref="D54:H54"/>
    <mergeCell ref="D101:H101"/>
    <mergeCell ref="K20:K21"/>
    <mergeCell ref="F24:G24"/>
    <mergeCell ref="B6:B7"/>
    <mergeCell ref="C6:E6"/>
    <mergeCell ref="F6:F7"/>
    <mergeCell ref="H6:L6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2" max="255" man="1"/>
    <brk id="107" max="1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04"/>
  <sheetViews>
    <sheetView zoomScale="70" zoomScaleNormal="70" zoomScalePageLayoutView="0" workbookViewId="0" topLeftCell="A85">
      <selection activeCell="C105" sqref="C105:I105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137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39" t="s">
        <v>96</v>
      </c>
      <c r="C8" s="9">
        <v>25</v>
      </c>
      <c r="D8" s="9">
        <v>11</v>
      </c>
      <c r="E8" s="9">
        <v>0</v>
      </c>
      <c r="F8" s="10">
        <f>SUM(C8:E8)</f>
        <v>36</v>
      </c>
      <c r="G8" s="11"/>
      <c r="H8" s="9">
        <v>19</v>
      </c>
      <c r="I8" s="9">
        <v>7</v>
      </c>
      <c r="J8" s="9">
        <v>8</v>
      </c>
      <c r="K8" s="9">
        <v>3</v>
      </c>
      <c r="L8" s="9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39" t="s">
        <v>97</v>
      </c>
      <c r="C9" s="9">
        <v>0</v>
      </c>
      <c r="D9" s="9">
        <v>0</v>
      </c>
      <c r="E9" s="9">
        <v>0</v>
      </c>
      <c r="F9" s="10">
        <f>SUM(C9:E9)</f>
        <v>0</v>
      </c>
      <c r="G9" s="11"/>
      <c r="H9" s="9">
        <v>0</v>
      </c>
      <c r="I9" s="9">
        <v>0</v>
      </c>
      <c r="J9" s="9">
        <v>0</v>
      </c>
      <c r="K9" s="9">
        <v>0</v>
      </c>
      <c r="L9" s="9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39" t="s">
        <v>98</v>
      </c>
      <c r="C10" s="9">
        <v>10</v>
      </c>
      <c r="D10" s="9">
        <v>6</v>
      </c>
      <c r="E10" s="9">
        <v>0</v>
      </c>
      <c r="F10" s="10">
        <f>SUM(C10:E10)</f>
        <v>16</v>
      </c>
      <c r="G10" s="11"/>
      <c r="H10" s="9">
        <v>11</v>
      </c>
      <c r="I10" s="9">
        <v>3</v>
      </c>
      <c r="J10" s="9">
        <v>2</v>
      </c>
      <c r="K10" s="9">
        <v>2</v>
      </c>
      <c r="L10" s="9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12" t="s">
        <v>3</v>
      </c>
      <c r="C11" s="9">
        <v>0</v>
      </c>
      <c r="D11" s="9">
        <v>0</v>
      </c>
      <c r="E11" s="9">
        <v>0</v>
      </c>
      <c r="F11" s="10">
        <f>SUM(C11:E11)</f>
        <v>0</v>
      </c>
      <c r="G11" s="11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3"/>
      <c r="P11" s="3"/>
      <c r="Q11" s="3"/>
      <c r="R11" s="3"/>
      <c r="S11" s="3"/>
      <c r="T11" s="3"/>
    </row>
    <row r="12" spans="1:20" ht="15" customHeight="1">
      <c r="A12" s="7"/>
      <c r="B12" s="57" t="s">
        <v>4</v>
      </c>
      <c r="C12" s="13">
        <f>SUM(C8:C11)</f>
        <v>35</v>
      </c>
      <c r="D12" s="13">
        <f>SUM(D8:D11)</f>
        <v>17</v>
      </c>
      <c r="E12" s="14">
        <f>SUM(E8:E11)</f>
        <v>0</v>
      </c>
      <c r="F12" s="13">
        <f>SUM(F8:F11)</f>
        <v>52</v>
      </c>
      <c r="G12" s="15"/>
      <c r="H12" s="14">
        <f>SUM(H8:H11)</f>
        <v>30</v>
      </c>
      <c r="I12" s="14">
        <f>SUM(I8:I11)</f>
        <v>10</v>
      </c>
      <c r="J12" s="14">
        <f>SUM(J8:J11)</f>
        <v>10</v>
      </c>
      <c r="K12" s="14">
        <f>SUM(K8:K11)</f>
        <v>5</v>
      </c>
      <c r="L12" s="14">
        <f>SUM(L8:L11)</f>
        <v>0</v>
      </c>
      <c r="M12" s="6"/>
      <c r="P12" s="3"/>
      <c r="Q12" s="3"/>
      <c r="R12" s="3"/>
      <c r="S12" s="3"/>
      <c r="T12" s="3"/>
    </row>
    <row r="13" spans="5:6" ht="12.75">
      <c r="E13" s="16"/>
      <c r="F13" s="16"/>
    </row>
    <row r="14" spans="8:15" ht="12.75">
      <c r="H14" s="17"/>
      <c r="N14" s="18"/>
      <c r="O14" s="18"/>
    </row>
    <row r="15" spans="2:9" ht="12.75">
      <c r="B15" s="2" t="s">
        <v>32</v>
      </c>
      <c r="H15" s="19" t="s">
        <v>27</v>
      </c>
      <c r="I15" s="18"/>
    </row>
    <row r="16" spans="2:9" ht="12.75">
      <c r="B16" s="2"/>
      <c r="H16" s="18"/>
      <c r="I16" s="18"/>
    </row>
    <row r="17" spans="2:9" ht="15" customHeight="1">
      <c r="B17" s="2"/>
      <c r="C17" s="47" t="s">
        <v>7</v>
      </c>
      <c r="D17" s="47" t="s">
        <v>57</v>
      </c>
      <c r="H17" s="18" t="s">
        <v>21</v>
      </c>
      <c r="I17" s="18" t="s">
        <v>23</v>
      </c>
    </row>
    <row r="18" spans="2:9" ht="15" customHeight="1">
      <c r="B18" s="54" t="s">
        <v>28</v>
      </c>
      <c r="C18" s="21">
        <v>33</v>
      </c>
      <c r="D18" s="22">
        <f aca="true" t="shared" si="0" ref="D18:D26">(C18/$F$12)</f>
        <v>0.6346153846153846</v>
      </c>
      <c r="E18" s="50"/>
      <c r="H18" s="18" t="s">
        <v>24</v>
      </c>
      <c r="I18" s="18" t="s">
        <v>25</v>
      </c>
    </row>
    <row r="19" spans="2:9" ht="15" customHeight="1">
      <c r="B19" s="54" t="s">
        <v>9</v>
      </c>
      <c r="C19" s="21">
        <v>12</v>
      </c>
      <c r="D19" s="22">
        <f t="shared" si="0"/>
        <v>0.23076923076923078</v>
      </c>
      <c r="E19" s="50"/>
      <c r="H19" s="18" t="s">
        <v>5</v>
      </c>
      <c r="I19" s="18" t="s">
        <v>26</v>
      </c>
    </row>
    <row r="20" spans="2:5" ht="15" customHeight="1">
      <c r="B20" s="54" t="s">
        <v>112</v>
      </c>
      <c r="C20" s="21"/>
      <c r="D20" s="22"/>
      <c r="E20" s="50"/>
    </row>
    <row r="21" spans="2:8" ht="15" customHeight="1">
      <c r="B21" s="69" t="s">
        <v>110</v>
      </c>
      <c r="C21" s="23">
        <v>4</v>
      </c>
      <c r="D21" s="22">
        <f t="shared" si="0"/>
        <v>0.07692307692307693</v>
      </c>
      <c r="E21" s="50"/>
      <c r="H21" s="17"/>
    </row>
    <row r="22" spans="2:11" ht="15" customHeight="1">
      <c r="B22" s="69" t="s">
        <v>111</v>
      </c>
      <c r="C22" s="21">
        <v>3</v>
      </c>
      <c r="D22" s="22">
        <f t="shared" si="0"/>
        <v>0.057692307692307696</v>
      </c>
      <c r="E22" s="50"/>
      <c r="F22" s="24"/>
      <c r="G22" s="24"/>
      <c r="H22" s="24"/>
      <c r="I22" s="24"/>
      <c r="J22" s="24"/>
      <c r="K22" s="141"/>
    </row>
    <row r="23" spans="2:11" ht="15" customHeight="1">
      <c r="B23" s="69" t="s">
        <v>118</v>
      </c>
      <c r="C23" s="21">
        <v>5</v>
      </c>
      <c r="D23" s="22">
        <f t="shared" si="0"/>
        <v>0.09615384615384616</v>
      </c>
      <c r="E23" s="50"/>
      <c r="F23" s="24"/>
      <c r="G23" s="24"/>
      <c r="H23" s="25"/>
      <c r="I23" s="25"/>
      <c r="J23" s="25"/>
      <c r="K23" s="141"/>
    </row>
    <row r="24" spans="2:11" ht="15" customHeight="1">
      <c r="B24" s="69" t="s">
        <v>150</v>
      </c>
      <c r="C24" s="21">
        <v>0</v>
      </c>
      <c r="D24" s="22">
        <f t="shared" si="0"/>
        <v>0</v>
      </c>
      <c r="E24" s="50"/>
      <c r="F24" s="24"/>
      <c r="G24" s="24"/>
      <c r="H24" s="25"/>
      <c r="I24" s="25"/>
      <c r="J24" s="25"/>
      <c r="K24" s="25"/>
    </row>
    <row r="25" spans="2:11" ht="15" customHeight="1">
      <c r="B25" s="54" t="s">
        <v>6</v>
      </c>
      <c r="C25" s="21">
        <v>13</v>
      </c>
      <c r="D25" s="22">
        <f t="shared" si="0"/>
        <v>0.25</v>
      </c>
      <c r="E25" s="50"/>
      <c r="F25" s="24"/>
      <c r="G25" s="26"/>
      <c r="I25" s="27"/>
      <c r="J25" s="27"/>
      <c r="K25" s="27"/>
    </row>
    <row r="26" spans="2:11" ht="15" customHeight="1">
      <c r="B26" s="45" t="s">
        <v>3</v>
      </c>
      <c r="C26" s="21">
        <v>0</v>
      </c>
      <c r="D26" s="22">
        <f t="shared" si="0"/>
        <v>0</v>
      </c>
      <c r="E26" s="50"/>
      <c r="F26" s="24"/>
      <c r="G26" s="26"/>
      <c r="I26" s="27"/>
      <c r="J26" s="27"/>
      <c r="K26" s="27"/>
    </row>
    <row r="27" spans="2:11" ht="12.75">
      <c r="B27" s="17"/>
      <c r="D27" s="28"/>
      <c r="F27" s="142"/>
      <c r="G27" s="142"/>
      <c r="I27" s="27"/>
      <c r="J27" s="27"/>
      <c r="K27" s="27"/>
    </row>
    <row r="28" spans="2:4" ht="12.75">
      <c r="B28" s="2"/>
      <c r="D28" s="28"/>
    </row>
    <row r="29" spans="2:4" ht="12.75">
      <c r="B29" s="2" t="s">
        <v>33</v>
      </c>
      <c r="D29" s="28"/>
    </row>
    <row r="30" spans="2:4" ht="12.75">
      <c r="B30" s="2"/>
      <c r="D30" s="28"/>
    </row>
    <row r="31" spans="2:4" ht="15" customHeight="1">
      <c r="B31" s="2"/>
      <c r="C31" s="46" t="s">
        <v>7</v>
      </c>
      <c r="D31" s="46" t="s">
        <v>57</v>
      </c>
    </row>
    <row r="32" spans="2:5" ht="15" customHeight="1">
      <c r="B32" s="52" t="s">
        <v>29</v>
      </c>
      <c r="C32" s="21">
        <v>8</v>
      </c>
      <c r="D32" s="22">
        <f>(C32/$F$12)</f>
        <v>0.15384615384615385</v>
      </c>
      <c r="E32" s="50"/>
    </row>
    <row r="33" spans="2:5" ht="15" customHeight="1">
      <c r="B33" s="52" t="s">
        <v>108</v>
      </c>
      <c r="C33" s="21">
        <v>27</v>
      </c>
      <c r="D33" s="22">
        <f>(C33/$F$12)</f>
        <v>0.5192307692307693</v>
      </c>
      <c r="E33" s="50"/>
    </row>
    <row r="34" spans="2:5" ht="15" customHeight="1">
      <c r="B34" s="53" t="s">
        <v>6</v>
      </c>
      <c r="C34" s="21">
        <v>16</v>
      </c>
      <c r="D34" s="22">
        <f>(C34/$F$12)</f>
        <v>0.3076923076923077</v>
      </c>
      <c r="E34" s="50"/>
    </row>
    <row r="35" spans="2:5" ht="15" customHeight="1">
      <c r="B35" s="45" t="s">
        <v>3</v>
      </c>
      <c r="C35" s="21">
        <v>1</v>
      </c>
      <c r="D35" s="22">
        <f>(C35/$F$12)</f>
        <v>0.019230769230769232</v>
      </c>
      <c r="E35" s="50"/>
    </row>
    <row r="36" spans="2:4" ht="12.75">
      <c r="B36" s="17"/>
      <c r="C36" s="1"/>
      <c r="D36" s="29"/>
    </row>
    <row r="37" ht="12.75">
      <c r="B37" s="2"/>
    </row>
    <row r="38" ht="12.75">
      <c r="B38" s="2" t="s">
        <v>34</v>
      </c>
    </row>
    <row r="39" ht="12.75">
      <c r="B39" s="2"/>
    </row>
    <row r="40" spans="2:4" ht="15" customHeight="1">
      <c r="B40" s="2"/>
      <c r="C40" s="46" t="s">
        <v>7</v>
      </c>
      <c r="D40" s="46" t="s">
        <v>57</v>
      </c>
    </row>
    <row r="41" spans="2:16" ht="15" customHeight="1">
      <c r="B41" s="53" t="s">
        <v>10</v>
      </c>
      <c r="C41" s="21">
        <v>10</v>
      </c>
      <c r="D41" s="22">
        <f aca="true" t="shared" si="1" ref="D41:D51">(C41/$F$12)</f>
        <v>0.19230769230769232</v>
      </c>
      <c r="E41" s="5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2:5" ht="15" customHeight="1">
      <c r="B42" s="53" t="s">
        <v>11</v>
      </c>
      <c r="C42" s="21">
        <v>9</v>
      </c>
      <c r="D42" s="22">
        <f t="shared" si="1"/>
        <v>0.17307692307692307</v>
      </c>
      <c r="E42" s="50"/>
    </row>
    <row r="43" spans="2:5" ht="15" customHeight="1">
      <c r="B43" s="53" t="s">
        <v>147</v>
      </c>
      <c r="C43" s="21"/>
      <c r="D43" s="22"/>
      <c r="E43" s="50"/>
    </row>
    <row r="44" spans="2:5" ht="15" customHeight="1">
      <c r="B44" s="68" t="s">
        <v>115</v>
      </c>
      <c r="C44" s="23">
        <v>2</v>
      </c>
      <c r="D44" s="22">
        <f t="shared" si="1"/>
        <v>0.038461538461538464</v>
      </c>
      <c r="E44" s="50"/>
    </row>
    <row r="45" spans="2:5" ht="15" customHeight="1">
      <c r="B45" s="68" t="s">
        <v>116</v>
      </c>
      <c r="C45" s="21">
        <v>5</v>
      </c>
      <c r="D45" s="22">
        <f t="shared" si="1"/>
        <v>0.09615384615384616</v>
      </c>
      <c r="E45" s="50"/>
    </row>
    <row r="46" spans="2:5" ht="15" customHeight="1">
      <c r="B46" s="68" t="s">
        <v>117</v>
      </c>
      <c r="C46" s="21">
        <v>1</v>
      </c>
      <c r="D46" s="22">
        <f t="shared" si="1"/>
        <v>0.019230769230769232</v>
      </c>
      <c r="E46" s="50"/>
    </row>
    <row r="47" spans="2:5" ht="15" customHeight="1">
      <c r="B47" s="68" t="s">
        <v>148</v>
      </c>
      <c r="C47" s="21">
        <v>1</v>
      </c>
      <c r="D47" s="22">
        <f t="shared" si="1"/>
        <v>0.019230769230769232</v>
      </c>
      <c r="E47" s="50"/>
    </row>
    <row r="48" spans="2:5" ht="15" customHeight="1">
      <c r="B48" s="53" t="s">
        <v>79</v>
      </c>
      <c r="C48" s="21">
        <v>22</v>
      </c>
      <c r="D48" s="22">
        <f t="shared" si="1"/>
        <v>0.4230769230769231</v>
      </c>
      <c r="E48" s="50"/>
    </row>
    <row r="49" spans="2:5" ht="15" customHeight="1">
      <c r="B49" s="53" t="s">
        <v>114</v>
      </c>
      <c r="C49" s="21">
        <v>10</v>
      </c>
      <c r="D49" s="22">
        <f t="shared" si="1"/>
        <v>0.19230769230769232</v>
      </c>
      <c r="E49" s="50"/>
    </row>
    <row r="50" spans="2:5" ht="15" customHeight="1">
      <c r="B50" s="53" t="s">
        <v>6</v>
      </c>
      <c r="C50" s="21">
        <v>6</v>
      </c>
      <c r="D50" s="22">
        <f t="shared" si="1"/>
        <v>0.11538461538461539</v>
      </c>
      <c r="E50" s="50"/>
    </row>
    <row r="51" spans="2:5" ht="15" customHeight="1">
      <c r="B51" s="45" t="s">
        <v>3</v>
      </c>
      <c r="C51" s="21">
        <v>11</v>
      </c>
      <c r="D51" s="22">
        <f t="shared" si="1"/>
        <v>0.21153846153846154</v>
      </c>
      <c r="E51" s="50"/>
    </row>
    <row r="52" spans="2:5" ht="15" customHeight="1">
      <c r="B52" s="51"/>
      <c r="C52" s="58"/>
      <c r="D52" s="31"/>
      <c r="E52" s="50"/>
    </row>
    <row r="53" spans="2:5" ht="15" customHeight="1">
      <c r="B53" s="51"/>
      <c r="C53" s="58"/>
      <c r="D53" s="31"/>
      <c r="E53" s="50"/>
    </row>
    <row r="54" spans="2:5" ht="15" customHeight="1">
      <c r="B54" s="2" t="s">
        <v>119</v>
      </c>
      <c r="C54" s="58"/>
      <c r="D54" s="31"/>
      <c r="E54" s="50"/>
    </row>
    <row r="55" spans="2:5" ht="15" customHeight="1">
      <c r="B55" s="51"/>
      <c r="C55" s="58"/>
      <c r="D55" s="31"/>
      <c r="E55" s="50"/>
    </row>
    <row r="56" spans="2:11" ht="15" customHeight="1">
      <c r="B56" s="51"/>
      <c r="C56" s="36"/>
      <c r="D56" s="138" t="s">
        <v>126</v>
      </c>
      <c r="E56" s="139"/>
      <c r="F56" s="139"/>
      <c r="G56" s="139"/>
      <c r="H56" s="140"/>
      <c r="I56" s="36"/>
      <c r="J56" s="5"/>
      <c r="K56" s="16"/>
    </row>
    <row r="57" spans="2:11" ht="15" customHeight="1">
      <c r="B57" s="51"/>
      <c r="C57" s="47" t="s">
        <v>18</v>
      </c>
      <c r="D57" s="47">
        <v>1</v>
      </c>
      <c r="E57" s="47">
        <v>2</v>
      </c>
      <c r="F57" s="47">
        <v>3</v>
      </c>
      <c r="G57" s="47">
        <v>4</v>
      </c>
      <c r="H57" s="47">
        <v>5</v>
      </c>
      <c r="I57" s="47" t="s">
        <v>19</v>
      </c>
      <c r="J57" s="59"/>
      <c r="K57" s="16"/>
    </row>
    <row r="58" spans="2:11" ht="15" customHeight="1">
      <c r="B58" s="53" t="s">
        <v>120</v>
      </c>
      <c r="C58" s="65">
        <f aca="true" t="shared" si="2" ref="C58:C63">(D58*1+E58*2+F58*3+G58*4+H58*5)/SUM(D58:H58)</f>
        <v>3.2708333333333335</v>
      </c>
      <c r="D58" s="62">
        <v>3</v>
      </c>
      <c r="E58" s="62">
        <v>4</v>
      </c>
      <c r="F58" s="62">
        <v>21</v>
      </c>
      <c r="G58" s="62">
        <v>17</v>
      </c>
      <c r="H58" s="62">
        <v>3</v>
      </c>
      <c r="I58" s="62">
        <v>4</v>
      </c>
      <c r="J58" s="61"/>
      <c r="K58" s="16"/>
    </row>
    <row r="59" spans="2:11" ht="15" customHeight="1">
      <c r="B59" s="53" t="s">
        <v>121</v>
      </c>
      <c r="C59" s="65">
        <f t="shared" si="2"/>
        <v>3.2448979591836733</v>
      </c>
      <c r="D59" s="63">
        <v>4</v>
      </c>
      <c r="E59" s="64">
        <v>3</v>
      </c>
      <c r="F59" s="64">
        <v>22</v>
      </c>
      <c r="G59" s="64">
        <v>17</v>
      </c>
      <c r="H59" s="64">
        <v>3</v>
      </c>
      <c r="I59" s="64">
        <v>3</v>
      </c>
      <c r="J59" s="16"/>
      <c r="K59" s="16"/>
    </row>
    <row r="60" spans="2:11" ht="15" customHeight="1">
      <c r="B60" s="53" t="s">
        <v>122</v>
      </c>
      <c r="C60" s="65">
        <f t="shared" si="2"/>
        <v>3.3877551020408165</v>
      </c>
      <c r="D60" s="63">
        <v>3</v>
      </c>
      <c r="E60" s="64">
        <v>3</v>
      </c>
      <c r="F60" s="64">
        <v>21</v>
      </c>
      <c r="G60" s="64">
        <v>16</v>
      </c>
      <c r="H60" s="64">
        <v>6</v>
      </c>
      <c r="I60" s="64">
        <v>3</v>
      </c>
      <c r="J60" s="16"/>
      <c r="K60" s="16"/>
    </row>
    <row r="61" spans="2:9" ht="15" customHeight="1">
      <c r="B61" s="53" t="s">
        <v>123</v>
      </c>
      <c r="C61" s="65">
        <f t="shared" si="2"/>
        <v>3.0625</v>
      </c>
      <c r="D61" s="63">
        <v>4</v>
      </c>
      <c r="E61" s="64">
        <v>7</v>
      </c>
      <c r="F61" s="64">
        <v>23</v>
      </c>
      <c r="G61" s="64">
        <v>10</v>
      </c>
      <c r="H61" s="64">
        <v>4</v>
      </c>
      <c r="I61" s="64">
        <v>4</v>
      </c>
    </row>
    <row r="62" spans="2:9" ht="15" customHeight="1">
      <c r="B62" s="53" t="s">
        <v>124</v>
      </c>
      <c r="C62" s="65">
        <f t="shared" si="2"/>
        <v>2.6</v>
      </c>
      <c r="D62" s="63">
        <v>13</v>
      </c>
      <c r="E62" s="64">
        <v>8</v>
      </c>
      <c r="F62" s="64">
        <v>12</v>
      </c>
      <c r="G62" s="64">
        <v>8</v>
      </c>
      <c r="H62" s="64">
        <v>4</v>
      </c>
      <c r="I62" s="64">
        <v>7</v>
      </c>
    </row>
    <row r="63" spans="2:9" ht="15" customHeight="1">
      <c r="B63" s="53" t="s">
        <v>125</v>
      </c>
      <c r="C63" s="65">
        <f t="shared" si="2"/>
        <v>2.9574468085106385</v>
      </c>
      <c r="D63" s="63">
        <v>4</v>
      </c>
      <c r="E63" s="64">
        <v>9</v>
      </c>
      <c r="F63" s="64">
        <v>21</v>
      </c>
      <c r="G63" s="64">
        <v>11</v>
      </c>
      <c r="H63" s="64">
        <v>2</v>
      </c>
      <c r="I63" s="64">
        <v>5</v>
      </c>
    </row>
    <row r="64" spans="2:5" ht="15" customHeight="1">
      <c r="B64" s="51"/>
      <c r="C64" s="58"/>
      <c r="D64" s="31"/>
      <c r="E64" s="50"/>
    </row>
    <row r="65" spans="2:4" ht="12.75">
      <c r="B65" s="32"/>
      <c r="C65" s="16"/>
      <c r="D65" s="31"/>
    </row>
    <row r="66" ht="12.75">
      <c r="B66" s="2" t="s">
        <v>135</v>
      </c>
    </row>
    <row r="67" ht="12.75">
      <c r="B67" s="2"/>
    </row>
    <row r="68" ht="12.75">
      <c r="B68" s="2" t="s">
        <v>134</v>
      </c>
    </row>
    <row r="69" ht="12.75">
      <c r="B69" s="2"/>
    </row>
    <row r="70" spans="2:4" ht="15" customHeight="1">
      <c r="B70" s="2"/>
      <c r="C70" s="46" t="s">
        <v>7</v>
      </c>
      <c r="D70" s="46" t="s">
        <v>57</v>
      </c>
    </row>
    <row r="71" spans="2:5" ht="15" customHeight="1">
      <c r="B71" s="20" t="s">
        <v>127</v>
      </c>
      <c r="C71" s="21">
        <v>17</v>
      </c>
      <c r="D71" s="22">
        <f>(C71/$F$12)</f>
        <v>0.3269230769230769</v>
      </c>
      <c r="E71" s="50"/>
    </row>
    <row r="72" spans="2:5" ht="15" customHeight="1">
      <c r="B72" s="20" t="s">
        <v>78</v>
      </c>
      <c r="C72" s="21">
        <v>14</v>
      </c>
      <c r="D72" s="22">
        <f>(C72/$F$12)</f>
        <v>0.2692307692307692</v>
      </c>
      <c r="E72" s="50"/>
    </row>
    <row r="73" spans="2:5" ht="12.75">
      <c r="B73" s="40" t="s">
        <v>128</v>
      </c>
      <c r="C73" s="21">
        <v>4</v>
      </c>
      <c r="D73" s="22">
        <f>(C73/$F$12)</f>
        <v>0.07692307692307693</v>
      </c>
      <c r="E73" s="50"/>
    </row>
    <row r="74" spans="2:5" ht="12.75">
      <c r="B74" s="20" t="s">
        <v>6</v>
      </c>
      <c r="C74" s="21">
        <v>4</v>
      </c>
      <c r="D74" s="22">
        <f>(C74/$F$12)</f>
        <v>0.07692307692307693</v>
      </c>
      <c r="E74" s="50"/>
    </row>
    <row r="75" spans="2:4" ht="12.75">
      <c r="B75" s="45" t="s">
        <v>3</v>
      </c>
      <c r="C75" s="21">
        <v>20</v>
      </c>
      <c r="D75" s="22">
        <f>(C75/$F$12)</f>
        <v>0.38461538461538464</v>
      </c>
    </row>
    <row r="76" spans="2:3" ht="12.75">
      <c r="B76" s="2"/>
      <c r="C76" s="11"/>
    </row>
    <row r="77" spans="2:4" ht="12.75">
      <c r="B77" s="2"/>
      <c r="C77" s="6"/>
      <c r="D77" s="28"/>
    </row>
    <row r="78" spans="2:5" ht="14.25" customHeight="1">
      <c r="B78" s="33" t="s">
        <v>58</v>
      </c>
      <c r="C78" s="46"/>
      <c r="D78" s="48" t="s">
        <v>8</v>
      </c>
      <c r="E78" s="50"/>
    </row>
    <row r="79" spans="2:5" ht="14.25" customHeight="1">
      <c r="B79" s="20" t="s">
        <v>12</v>
      </c>
      <c r="C79" s="21">
        <v>5</v>
      </c>
      <c r="D79" s="22">
        <f aca="true" t="shared" si="3" ref="D79:D84">(C79/$F$12)</f>
        <v>0.09615384615384616</v>
      </c>
      <c r="E79" s="50"/>
    </row>
    <row r="80" spans="2:5" ht="14.25" customHeight="1">
      <c r="B80" s="20" t="s">
        <v>30</v>
      </c>
      <c r="C80" s="23">
        <v>12</v>
      </c>
      <c r="D80" s="22">
        <f t="shared" si="3"/>
        <v>0.23076923076923078</v>
      </c>
      <c r="E80" s="50"/>
    </row>
    <row r="81" spans="2:5" ht="14.25" customHeight="1">
      <c r="B81" s="20" t="s">
        <v>13</v>
      </c>
      <c r="C81" s="23">
        <v>0</v>
      </c>
      <c r="D81" s="22">
        <f t="shared" si="3"/>
        <v>0</v>
      </c>
      <c r="E81" s="50"/>
    </row>
    <row r="82" spans="2:5" ht="14.25" customHeight="1">
      <c r="B82" s="20" t="s">
        <v>14</v>
      </c>
      <c r="C82" s="23">
        <v>0</v>
      </c>
      <c r="D82" s="22">
        <f t="shared" si="3"/>
        <v>0</v>
      </c>
      <c r="E82" s="50"/>
    </row>
    <row r="83" spans="2:5" ht="14.25" customHeight="1">
      <c r="B83" s="20" t="s">
        <v>15</v>
      </c>
      <c r="C83" s="21">
        <v>0</v>
      </c>
      <c r="D83" s="22">
        <f t="shared" si="3"/>
        <v>0</v>
      </c>
      <c r="E83" s="50"/>
    </row>
    <row r="84" spans="2:5" ht="14.25" customHeight="1">
      <c r="B84" s="20" t="s">
        <v>16</v>
      </c>
      <c r="C84" s="23">
        <v>0</v>
      </c>
      <c r="D84" s="22">
        <f t="shared" si="3"/>
        <v>0</v>
      </c>
      <c r="E84" s="50"/>
    </row>
    <row r="85" ht="12.75">
      <c r="B85" s="2"/>
    </row>
    <row r="86" ht="12.75">
      <c r="B86" s="2"/>
    </row>
    <row r="87" ht="12.75">
      <c r="B87" s="2" t="s">
        <v>133</v>
      </c>
    </row>
    <row r="88" ht="12.75">
      <c r="B88" s="2"/>
    </row>
    <row r="89" spans="2:4" ht="12.75">
      <c r="B89" s="2"/>
      <c r="C89" s="47" t="s">
        <v>7</v>
      </c>
      <c r="D89" s="46" t="s">
        <v>57</v>
      </c>
    </row>
    <row r="90" spans="2:5" ht="12.75">
      <c r="B90" s="45" t="s">
        <v>73</v>
      </c>
      <c r="C90" s="9">
        <v>47</v>
      </c>
      <c r="D90" s="22">
        <f aca="true" t="shared" si="4" ref="D90:D98">(C90/$F$12)</f>
        <v>0.9038461538461539</v>
      </c>
      <c r="E90" s="50"/>
    </row>
    <row r="91" spans="2:5" ht="25.5">
      <c r="B91" s="41" t="s">
        <v>74</v>
      </c>
      <c r="C91" s="9">
        <v>5</v>
      </c>
      <c r="D91" s="22">
        <f t="shared" si="4"/>
        <v>0.09615384615384616</v>
      </c>
      <c r="E91" s="50"/>
    </row>
    <row r="92" spans="2:5" ht="12.75">
      <c r="B92" s="45" t="s">
        <v>75</v>
      </c>
      <c r="C92" s="9">
        <v>15</v>
      </c>
      <c r="D92" s="22">
        <f t="shared" si="4"/>
        <v>0.28846153846153844</v>
      </c>
      <c r="E92" s="50"/>
    </row>
    <row r="93" spans="2:5" ht="12.75">
      <c r="B93" s="45" t="s">
        <v>76</v>
      </c>
      <c r="C93" s="9">
        <v>19</v>
      </c>
      <c r="D93" s="22">
        <f t="shared" si="4"/>
        <v>0.36538461538461536</v>
      </c>
      <c r="E93" s="50"/>
    </row>
    <row r="94" spans="2:5" ht="12.75">
      <c r="B94" s="45" t="s">
        <v>77</v>
      </c>
      <c r="C94" s="9">
        <v>3</v>
      </c>
      <c r="D94" s="22">
        <f t="shared" si="4"/>
        <v>0.057692307692307696</v>
      </c>
      <c r="E94" s="50"/>
    </row>
    <row r="95" spans="2:5" ht="12.75">
      <c r="B95" s="45" t="s">
        <v>129</v>
      </c>
      <c r="C95" s="9">
        <v>7</v>
      </c>
      <c r="D95" s="22">
        <f t="shared" si="4"/>
        <v>0.1346153846153846</v>
      </c>
      <c r="E95" s="50"/>
    </row>
    <row r="96" spans="2:5" ht="12.75">
      <c r="B96" s="45" t="s">
        <v>130</v>
      </c>
      <c r="C96" s="9">
        <v>2</v>
      </c>
      <c r="D96" s="22">
        <f t="shared" si="4"/>
        <v>0.038461538461538464</v>
      </c>
      <c r="E96" s="50"/>
    </row>
    <row r="97" spans="2:5" ht="12.75">
      <c r="B97" s="45" t="s">
        <v>6</v>
      </c>
      <c r="C97" s="9">
        <v>1</v>
      </c>
      <c r="D97" s="22">
        <f t="shared" si="4"/>
        <v>0.019230769230769232</v>
      </c>
      <c r="E97" s="50"/>
    </row>
    <row r="98" spans="2:4" ht="12.75">
      <c r="B98" s="45" t="s">
        <v>3</v>
      </c>
      <c r="C98" s="49">
        <v>2</v>
      </c>
      <c r="D98" s="22">
        <f t="shared" si="4"/>
        <v>0.038461538461538464</v>
      </c>
    </row>
    <row r="99" ht="12.75">
      <c r="B99" s="2"/>
    </row>
    <row r="100" ht="12.75">
      <c r="B100" s="2"/>
    </row>
    <row r="101" spans="2:12" ht="12.75">
      <c r="B101" s="2" t="s">
        <v>132</v>
      </c>
      <c r="J101" s="16"/>
      <c r="K101" s="16"/>
      <c r="L101" s="16"/>
    </row>
    <row r="102" spans="2:12" ht="12.75">
      <c r="B102" s="2"/>
      <c r="J102" s="16"/>
      <c r="K102" s="16"/>
      <c r="L102" s="16"/>
    </row>
    <row r="103" spans="2:12" ht="15" customHeight="1">
      <c r="B103" s="37"/>
      <c r="C103" s="36"/>
      <c r="D103" s="138" t="s">
        <v>126</v>
      </c>
      <c r="E103" s="139"/>
      <c r="F103" s="139"/>
      <c r="G103" s="139"/>
      <c r="H103" s="140"/>
      <c r="I103" s="36"/>
      <c r="J103" s="5"/>
      <c r="K103" s="16"/>
      <c r="L103" s="16"/>
    </row>
    <row r="104" spans="1:12" ht="14.25" customHeight="1">
      <c r="A104" s="2"/>
      <c r="B104" s="16"/>
      <c r="C104" s="46" t="s">
        <v>18</v>
      </c>
      <c r="D104" s="46">
        <v>1</v>
      </c>
      <c r="E104" s="46">
        <v>2</v>
      </c>
      <c r="F104" s="46">
        <v>3</v>
      </c>
      <c r="G104" s="46">
        <v>4</v>
      </c>
      <c r="H104" s="46">
        <v>5</v>
      </c>
      <c r="I104" s="46" t="s">
        <v>19</v>
      </c>
      <c r="J104" s="59"/>
      <c r="K104" s="16"/>
      <c r="L104" s="16"/>
    </row>
    <row r="105" spans="1:12" ht="14.25" customHeight="1">
      <c r="A105" s="43"/>
      <c r="B105" s="42"/>
      <c r="C105" s="65">
        <f>(D105*1+E105*2+F105*3+G105*4+H105*5)/SUM(D105:H105)</f>
        <v>3.5510204081632653</v>
      </c>
      <c r="D105" s="49">
        <v>4</v>
      </c>
      <c r="E105" s="49">
        <v>3</v>
      </c>
      <c r="F105" s="49">
        <v>11</v>
      </c>
      <c r="G105" s="49">
        <v>24</v>
      </c>
      <c r="H105" s="49">
        <v>7</v>
      </c>
      <c r="I105" s="49">
        <v>3</v>
      </c>
      <c r="J105" s="60"/>
      <c r="K105" s="16"/>
      <c r="L105" s="16"/>
    </row>
    <row r="106" spans="1:12" ht="12.75">
      <c r="A106" s="16"/>
      <c r="B106" s="2"/>
      <c r="C106" s="1"/>
      <c r="J106" s="16"/>
      <c r="K106" s="16"/>
      <c r="L106" s="16"/>
    </row>
    <row r="107" ht="12.75">
      <c r="B107" s="32" t="s">
        <v>60</v>
      </c>
    </row>
    <row r="108" ht="12.75">
      <c r="B108" s="32" t="s">
        <v>59</v>
      </c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</sheetData>
  <sheetProtection/>
  <mergeCells count="8">
    <mergeCell ref="B6:B7"/>
    <mergeCell ref="C6:E6"/>
    <mergeCell ref="F6:F7"/>
    <mergeCell ref="H6:L6"/>
    <mergeCell ref="D56:H56"/>
    <mergeCell ref="D103:H103"/>
    <mergeCell ref="K22:K23"/>
    <mergeCell ref="F27:G27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4" max="255" man="1"/>
    <brk id="109" max="1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04"/>
  <sheetViews>
    <sheetView zoomScale="70" zoomScaleNormal="70" zoomScalePageLayoutView="0" workbookViewId="0" topLeftCell="A34">
      <selection activeCell="C47" sqref="C47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140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39" t="s">
        <v>141</v>
      </c>
      <c r="C8" s="9">
        <v>22</v>
      </c>
      <c r="D8" s="9">
        <v>5</v>
      </c>
      <c r="E8" s="9">
        <v>0</v>
      </c>
      <c r="F8" s="10">
        <f>SUM(C8:E8)</f>
        <v>27</v>
      </c>
      <c r="G8" s="11"/>
      <c r="H8" s="9">
        <v>2</v>
      </c>
      <c r="I8" s="9">
        <v>17</v>
      </c>
      <c r="J8" s="9">
        <v>9</v>
      </c>
      <c r="K8" s="9">
        <v>3</v>
      </c>
      <c r="L8" s="9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39" t="s">
        <v>142</v>
      </c>
      <c r="C9" s="9">
        <v>9</v>
      </c>
      <c r="D9" s="9">
        <v>11</v>
      </c>
      <c r="E9" s="9">
        <v>0</v>
      </c>
      <c r="F9" s="10">
        <f>SUM(C9:E9)</f>
        <v>20</v>
      </c>
      <c r="G9" s="11"/>
      <c r="H9" s="9">
        <v>3</v>
      </c>
      <c r="I9" s="9">
        <v>3</v>
      </c>
      <c r="J9" s="9">
        <v>3</v>
      </c>
      <c r="K9" s="9">
        <v>13</v>
      </c>
      <c r="L9" s="9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12" t="s">
        <v>3</v>
      </c>
      <c r="C10" s="9">
        <v>0</v>
      </c>
      <c r="D10" s="9">
        <v>0</v>
      </c>
      <c r="E10" s="9">
        <v>0</v>
      </c>
      <c r="F10" s="10">
        <f>SUM(C10:E10)</f>
        <v>0</v>
      </c>
      <c r="G10" s="11"/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57" t="s">
        <v>4</v>
      </c>
      <c r="C11" s="13">
        <f>SUM(C8:C10)</f>
        <v>31</v>
      </c>
      <c r="D11" s="13">
        <f>SUM(D8:D10)</f>
        <v>16</v>
      </c>
      <c r="E11" s="14">
        <f>SUM(E8:E10)</f>
        <v>0</v>
      </c>
      <c r="F11" s="13">
        <f>SUM(F8:F10)</f>
        <v>47</v>
      </c>
      <c r="G11" s="15"/>
      <c r="H11" s="14">
        <f>SUM(H8:H10)</f>
        <v>5</v>
      </c>
      <c r="I11" s="14">
        <f>SUM(I8:I10)</f>
        <v>20</v>
      </c>
      <c r="J11" s="14">
        <f>SUM(J8:J10)</f>
        <v>12</v>
      </c>
      <c r="K11" s="14">
        <f>SUM(K8:K10)</f>
        <v>16</v>
      </c>
      <c r="L11" s="14">
        <f>SUM(L8:L10)</f>
        <v>0</v>
      </c>
      <c r="M11" s="6"/>
      <c r="P11" s="3"/>
      <c r="Q11" s="3"/>
      <c r="R11" s="3"/>
      <c r="S11" s="3"/>
      <c r="T11" s="3"/>
    </row>
    <row r="12" spans="5:6" ht="12.75">
      <c r="E12" s="16"/>
      <c r="F12" s="16"/>
    </row>
    <row r="13" spans="8:15" ht="12.75">
      <c r="H13" s="17"/>
      <c r="N13" s="18"/>
      <c r="O13" s="18"/>
    </row>
    <row r="14" spans="2:9" ht="12.75">
      <c r="B14" s="2" t="s">
        <v>32</v>
      </c>
      <c r="H14" s="19" t="s">
        <v>27</v>
      </c>
      <c r="I14" s="18"/>
    </row>
    <row r="15" spans="2:9" ht="12.75">
      <c r="B15" s="2"/>
      <c r="H15" s="18"/>
      <c r="I15" s="18"/>
    </row>
    <row r="16" spans="2:9" ht="15" customHeight="1">
      <c r="B16" s="2"/>
      <c r="C16" s="47" t="s">
        <v>7</v>
      </c>
      <c r="D16" s="47" t="s">
        <v>57</v>
      </c>
      <c r="H16" s="18" t="s">
        <v>21</v>
      </c>
      <c r="I16" s="18" t="s">
        <v>23</v>
      </c>
    </row>
    <row r="17" spans="2:9" ht="15" customHeight="1">
      <c r="B17" s="54" t="s">
        <v>28</v>
      </c>
      <c r="C17" s="21">
        <v>44</v>
      </c>
      <c r="D17" s="22">
        <f aca="true" t="shared" si="0" ref="D17:D25">(C17/$F$11)</f>
        <v>0.9361702127659575</v>
      </c>
      <c r="E17" s="50"/>
      <c r="H17" s="18" t="s">
        <v>24</v>
      </c>
      <c r="I17" s="18" t="s">
        <v>25</v>
      </c>
    </row>
    <row r="18" spans="2:9" ht="15" customHeight="1">
      <c r="B18" s="54" t="s">
        <v>9</v>
      </c>
      <c r="C18" s="21">
        <v>10</v>
      </c>
      <c r="D18" s="22">
        <f t="shared" si="0"/>
        <v>0.2127659574468085</v>
      </c>
      <c r="E18" s="50"/>
      <c r="H18" s="18" t="s">
        <v>5</v>
      </c>
      <c r="I18" s="18" t="s">
        <v>26</v>
      </c>
    </row>
    <row r="19" spans="2:5" ht="15" customHeight="1">
      <c r="B19" s="54" t="s">
        <v>144</v>
      </c>
      <c r="C19" s="21"/>
      <c r="D19" s="22"/>
      <c r="E19" s="50"/>
    </row>
    <row r="20" spans="2:8" ht="15" customHeight="1">
      <c r="B20" s="69" t="s">
        <v>110</v>
      </c>
      <c r="C20" s="23">
        <v>0</v>
      </c>
      <c r="D20" s="22">
        <f t="shared" si="0"/>
        <v>0</v>
      </c>
      <c r="E20" s="50"/>
      <c r="H20" s="17"/>
    </row>
    <row r="21" spans="2:11" ht="15" customHeight="1">
      <c r="B21" s="69" t="s">
        <v>111</v>
      </c>
      <c r="C21" s="21">
        <v>1</v>
      </c>
      <c r="D21" s="22">
        <f t="shared" si="0"/>
        <v>0.02127659574468085</v>
      </c>
      <c r="E21" s="50"/>
      <c r="F21" s="24"/>
      <c r="G21" s="24"/>
      <c r="H21" s="24"/>
      <c r="I21" s="24"/>
      <c r="J21" s="24"/>
      <c r="K21" s="141"/>
    </row>
    <row r="22" spans="2:11" ht="15" customHeight="1">
      <c r="B22" s="69" t="s">
        <v>118</v>
      </c>
      <c r="C22" s="21">
        <v>0</v>
      </c>
      <c r="D22" s="22">
        <f t="shared" si="0"/>
        <v>0</v>
      </c>
      <c r="E22" s="50"/>
      <c r="F22" s="24"/>
      <c r="G22" s="24"/>
      <c r="H22" s="25"/>
      <c r="I22" s="25"/>
      <c r="J22" s="25"/>
      <c r="K22" s="141"/>
    </row>
    <row r="23" spans="2:11" ht="15" customHeight="1">
      <c r="B23" s="69" t="s">
        <v>150</v>
      </c>
      <c r="C23" s="21">
        <v>0</v>
      </c>
      <c r="D23" s="22">
        <f t="shared" si="0"/>
        <v>0</v>
      </c>
      <c r="E23" s="50"/>
      <c r="F23" s="24"/>
      <c r="G23" s="24"/>
      <c r="H23" s="25"/>
      <c r="I23" s="25"/>
      <c r="J23" s="25"/>
      <c r="K23" s="25"/>
    </row>
    <row r="24" spans="2:11" ht="15" customHeight="1">
      <c r="B24" s="54" t="s">
        <v>6</v>
      </c>
      <c r="C24" s="21">
        <v>2</v>
      </c>
      <c r="D24" s="22">
        <f t="shared" si="0"/>
        <v>0.0425531914893617</v>
      </c>
      <c r="E24" s="50"/>
      <c r="F24" s="24"/>
      <c r="G24" s="26"/>
      <c r="I24" s="27"/>
      <c r="J24" s="27"/>
      <c r="K24" s="27"/>
    </row>
    <row r="25" spans="2:11" ht="12.75">
      <c r="B25" s="45" t="s">
        <v>3</v>
      </c>
      <c r="C25" s="67">
        <v>0</v>
      </c>
      <c r="D25" s="22">
        <f t="shared" si="0"/>
        <v>0</v>
      </c>
      <c r="F25" s="142"/>
      <c r="G25" s="142"/>
      <c r="I25" s="27"/>
      <c r="J25" s="27"/>
      <c r="K25" s="27"/>
    </row>
    <row r="26" spans="2:11" ht="12.75">
      <c r="B26" s="17"/>
      <c r="D26" s="28"/>
      <c r="F26" s="26"/>
      <c r="G26" s="26"/>
      <c r="I26" s="27"/>
      <c r="J26" s="27"/>
      <c r="K26" s="27"/>
    </row>
    <row r="27" spans="2:4" ht="12.75">
      <c r="B27" s="2"/>
      <c r="D27" s="28"/>
    </row>
    <row r="28" spans="2:4" ht="12.75">
      <c r="B28" s="2" t="s">
        <v>33</v>
      </c>
      <c r="D28" s="28"/>
    </row>
    <row r="29" spans="2:4" ht="12.75">
      <c r="B29" s="2"/>
      <c r="D29" s="28"/>
    </row>
    <row r="30" spans="2:4" ht="15" customHeight="1">
      <c r="B30" s="2"/>
      <c r="C30" s="46" t="s">
        <v>7</v>
      </c>
      <c r="D30" s="46" t="s">
        <v>57</v>
      </c>
    </row>
    <row r="31" spans="2:5" ht="15" customHeight="1">
      <c r="B31" s="52" t="s">
        <v>29</v>
      </c>
      <c r="C31" s="21">
        <v>18</v>
      </c>
      <c r="D31" s="22">
        <f>(C31/$F$11)</f>
        <v>0.3829787234042553</v>
      </c>
      <c r="E31" s="50"/>
    </row>
    <row r="32" spans="2:5" ht="15" customHeight="1">
      <c r="B32" s="52" t="s">
        <v>108</v>
      </c>
      <c r="C32" s="21">
        <v>12</v>
      </c>
      <c r="D32" s="22">
        <f>(C32/$F$11)</f>
        <v>0.2553191489361702</v>
      </c>
      <c r="E32" s="50"/>
    </row>
    <row r="33" spans="2:5" ht="15" customHeight="1">
      <c r="B33" s="53" t="s">
        <v>6</v>
      </c>
      <c r="C33" s="21">
        <v>19</v>
      </c>
      <c r="D33" s="22">
        <f>(C33/$F$11)</f>
        <v>0.40425531914893614</v>
      </c>
      <c r="E33" s="50"/>
    </row>
    <row r="34" spans="2:5" ht="15" customHeight="1">
      <c r="B34" s="45" t="s">
        <v>3</v>
      </c>
      <c r="C34" s="67">
        <v>0</v>
      </c>
      <c r="D34" s="22">
        <f>(C34/$F$11)</f>
        <v>0</v>
      </c>
      <c r="E34" s="50"/>
    </row>
    <row r="35" spans="2:4" ht="12.75">
      <c r="B35" s="17"/>
      <c r="C35" s="1"/>
      <c r="D35" s="29"/>
    </row>
    <row r="36" ht="12.75">
      <c r="B36" s="2"/>
    </row>
    <row r="37" ht="12.75">
      <c r="B37" s="2" t="s">
        <v>34</v>
      </c>
    </row>
    <row r="38" ht="12.75">
      <c r="B38" s="2"/>
    </row>
    <row r="39" spans="2:4" ht="15" customHeight="1">
      <c r="B39" s="2"/>
      <c r="C39" s="46" t="s">
        <v>7</v>
      </c>
      <c r="D39" s="46" t="s">
        <v>57</v>
      </c>
    </row>
    <row r="40" spans="2:16" ht="15" customHeight="1">
      <c r="B40" s="53" t="s">
        <v>10</v>
      </c>
      <c r="C40" s="21">
        <v>35</v>
      </c>
      <c r="D40" s="22">
        <f aca="true" t="shared" si="1" ref="D40:D50">(C40/$F$11)</f>
        <v>0.7446808510638298</v>
      </c>
      <c r="E40" s="5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2:5" ht="15" customHeight="1">
      <c r="B41" s="53" t="s">
        <v>11</v>
      </c>
      <c r="C41" s="21">
        <v>15</v>
      </c>
      <c r="D41" s="22">
        <f t="shared" si="1"/>
        <v>0.3191489361702128</v>
      </c>
      <c r="E41" s="50"/>
    </row>
    <row r="42" spans="2:5" ht="15" customHeight="1">
      <c r="B42" s="53" t="s">
        <v>147</v>
      </c>
      <c r="C42" s="21"/>
      <c r="D42" s="22"/>
      <c r="E42" s="50"/>
    </row>
    <row r="43" spans="2:5" ht="15" customHeight="1">
      <c r="B43" s="68" t="s">
        <v>115</v>
      </c>
      <c r="C43" s="23">
        <v>1</v>
      </c>
      <c r="D43" s="22">
        <f t="shared" si="1"/>
        <v>0.02127659574468085</v>
      </c>
      <c r="E43" s="50"/>
    </row>
    <row r="44" spans="2:5" ht="15" customHeight="1">
      <c r="B44" s="68" t="s">
        <v>116</v>
      </c>
      <c r="C44" s="21">
        <v>7</v>
      </c>
      <c r="D44" s="22">
        <f t="shared" si="1"/>
        <v>0.14893617021276595</v>
      </c>
      <c r="E44" s="50"/>
    </row>
    <row r="45" spans="2:5" ht="15" customHeight="1">
      <c r="B45" s="68" t="s">
        <v>117</v>
      </c>
      <c r="C45" s="21">
        <v>2</v>
      </c>
      <c r="D45" s="22">
        <f t="shared" si="1"/>
        <v>0.0425531914893617</v>
      </c>
      <c r="E45" s="50"/>
    </row>
    <row r="46" spans="2:5" ht="15" customHeight="1">
      <c r="B46" s="68" t="s">
        <v>151</v>
      </c>
      <c r="C46" s="21">
        <v>0</v>
      </c>
      <c r="D46" s="22">
        <f t="shared" si="1"/>
        <v>0</v>
      </c>
      <c r="E46" s="50"/>
    </row>
    <row r="47" spans="2:5" ht="15" customHeight="1">
      <c r="B47" s="53" t="s">
        <v>79</v>
      </c>
      <c r="C47" s="21">
        <v>3</v>
      </c>
      <c r="D47" s="22">
        <f t="shared" si="1"/>
        <v>0.06382978723404255</v>
      </c>
      <c r="E47" s="50"/>
    </row>
    <row r="48" spans="2:5" ht="15" customHeight="1">
      <c r="B48" s="53" t="s">
        <v>114</v>
      </c>
      <c r="C48" s="21">
        <v>3</v>
      </c>
      <c r="D48" s="22">
        <f t="shared" si="1"/>
        <v>0.06382978723404255</v>
      </c>
      <c r="E48" s="50"/>
    </row>
    <row r="49" spans="2:5" ht="15" customHeight="1">
      <c r="B49" s="53" t="s">
        <v>6</v>
      </c>
      <c r="C49" s="21">
        <v>2</v>
      </c>
      <c r="D49" s="22">
        <f t="shared" si="1"/>
        <v>0.0425531914893617</v>
      </c>
      <c r="E49" s="50"/>
    </row>
    <row r="50" spans="2:5" ht="15" customHeight="1">
      <c r="B50" s="45" t="s">
        <v>3</v>
      </c>
      <c r="C50" s="67">
        <v>2</v>
      </c>
      <c r="D50" s="22">
        <f t="shared" si="1"/>
        <v>0.0425531914893617</v>
      </c>
      <c r="E50" s="50"/>
    </row>
    <row r="51" spans="2:5" ht="15" customHeight="1">
      <c r="B51" s="51"/>
      <c r="C51" s="58"/>
      <c r="D51" s="31"/>
      <c r="E51" s="50"/>
    </row>
    <row r="52" spans="2:5" ht="15" customHeight="1">
      <c r="B52" s="51"/>
      <c r="C52" s="58"/>
      <c r="D52" s="31"/>
      <c r="E52" s="50"/>
    </row>
    <row r="53" spans="2:5" ht="15" customHeight="1">
      <c r="B53" s="2" t="s">
        <v>119</v>
      </c>
      <c r="C53" s="58"/>
      <c r="D53" s="31"/>
      <c r="E53" s="50"/>
    </row>
    <row r="54" spans="2:5" ht="15" customHeight="1">
      <c r="B54" s="51"/>
      <c r="C54" s="58"/>
      <c r="D54" s="31"/>
      <c r="E54" s="50"/>
    </row>
    <row r="55" spans="2:11" ht="15" customHeight="1">
      <c r="B55" s="51"/>
      <c r="C55" s="36"/>
      <c r="D55" s="138" t="s">
        <v>126</v>
      </c>
      <c r="E55" s="139"/>
      <c r="F55" s="139"/>
      <c r="G55" s="139"/>
      <c r="H55" s="140"/>
      <c r="I55" s="36"/>
      <c r="J55" s="5"/>
      <c r="K55" s="16"/>
    </row>
    <row r="56" spans="2:11" ht="15" customHeight="1">
      <c r="B56" s="51"/>
      <c r="C56" s="47" t="s">
        <v>18</v>
      </c>
      <c r="D56" s="47">
        <v>1</v>
      </c>
      <c r="E56" s="47">
        <v>2</v>
      </c>
      <c r="F56" s="47">
        <v>3</v>
      </c>
      <c r="G56" s="47">
        <v>4</v>
      </c>
      <c r="H56" s="47">
        <v>5</v>
      </c>
      <c r="I56" s="47" t="s">
        <v>19</v>
      </c>
      <c r="J56" s="59"/>
      <c r="K56" s="16"/>
    </row>
    <row r="57" spans="2:11" ht="15" customHeight="1">
      <c r="B57" s="53" t="s">
        <v>120</v>
      </c>
      <c r="C57" s="65">
        <f aca="true" t="shared" si="2" ref="C57:C62">(D57*1+E57*2+F57*3+G57*4+H57*5)/SUM(D57:I57)</f>
        <v>3.9574468085106385</v>
      </c>
      <c r="D57" s="62">
        <v>0</v>
      </c>
      <c r="E57" s="62">
        <v>0</v>
      </c>
      <c r="F57" s="62">
        <v>12</v>
      </c>
      <c r="G57" s="62">
        <v>25</v>
      </c>
      <c r="H57" s="62">
        <v>10</v>
      </c>
      <c r="I57" s="62">
        <v>0</v>
      </c>
      <c r="J57" s="61"/>
      <c r="K57" s="16"/>
    </row>
    <row r="58" spans="2:11" ht="15" customHeight="1">
      <c r="B58" s="53" t="s">
        <v>121</v>
      </c>
      <c r="C58" s="65">
        <f t="shared" si="2"/>
        <v>3.5319148936170213</v>
      </c>
      <c r="D58" s="63">
        <v>0</v>
      </c>
      <c r="E58" s="64">
        <v>2</v>
      </c>
      <c r="F58" s="64">
        <v>17</v>
      </c>
      <c r="G58" s="64">
        <v>19</v>
      </c>
      <c r="H58" s="64">
        <v>7</v>
      </c>
      <c r="I58" s="64">
        <v>2</v>
      </c>
      <c r="J58" s="16"/>
      <c r="K58" s="16"/>
    </row>
    <row r="59" spans="2:11" ht="15" customHeight="1">
      <c r="B59" s="53" t="s">
        <v>122</v>
      </c>
      <c r="C59" s="65">
        <f t="shared" si="2"/>
        <v>3.9574468085106385</v>
      </c>
      <c r="D59" s="63">
        <v>0</v>
      </c>
      <c r="E59" s="64">
        <v>1</v>
      </c>
      <c r="F59" s="64">
        <v>9</v>
      </c>
      <c r="G59" s="64">
        <v>28</v>
      </c>
      <c r="H59" s="64">
        <v>9</v>
      </c>
      <c r="I59" s="64">
        <v>0</v>
      </c>
      <c r="J59" s="16"/>
      <c r="K59" s="16"/>
    </row>
    <row r="60" spans="2:9" ht="15" customHeight="1">
      <c r="B60" s="53" t="s">
        <v>123</v>
      </c>
      <c r="C60" s="65">
        <f t="shared" si="2"/>
        <v>3.2127659574468086</v>
      </c>
      <c r="D60" s="63">
        <v>1</v>
      </c>
      <c r="E60" s="64">
        <v>2</v>
      </c>
      <c r="F60" s="64">
        <v>16</v>
      </c>
      <c r="G60" s="64">
        <v>17</v>
      </c>
      <c r="H60" s="64">
        <v>6</v>
      </c>
      <c r="I60" s="64">
        <v>5</v>
      </c>
    </row>
    <row r="61" spans="2:9" ht="15" customHeight="1">
      <c r="B61" s="53" t="s">
        <v>124</v>
      </c>
      <c r="C61" s="65">
        <f t="shared" si="2"/>
        <v>2.7906976744186047</v>
      </c>
      <c r="D61" s="63">
        <v>1</v>
      </c>
      <c r="E61" s="64">
        <v>17</v>
      </c>
      <c r="F61" s="64">
        <v>8</v>
      </c>
      <c r="G61" s="64">
        <v>9</v>
      </c>
      <c r="H61" s="64">
        <v>5</v>
      </c>
      <c r="I61" s="64">
        <v>3</v>
      </c>
    </row>
    <row r="62" spans="2:9" ht="15" customHeight="1">
      <c r="B62" s="53" t="s">
        <v>125</v>
      </c>
      <c r="C62" s="65">
        <f t="shared" si="2"/>
        <v>3.8085106382978724</v>
      </c>
      <c r="D62" s="63">
        <v>0</v>
      </c>
      <c r="E62" s="64">
        <v>1</v>
      </c>
      <c r="F62" s="64">
        <v>14</v>
      </c>
      <c r="G62" s="64">
        <v>20</v>
      </c>
      <c r="H62" s="64">
        <v>11</v>
      </c>
      <c r="I62" s="64">
        <v>1</v>
      </c>
    </row>
    <row r="63" spans="2:5" ht="15" customHeight="1">
      <c r="B63" s="51"/>
      <c r="C63" s="58"/>
      <c r="D63" s="31"/>
      <c r="E63" s="50"/>
    </row>
    <row r="64" spans="2:4" ht="12.75">
      <c r="B64" s="32"/>
      <c r="C64" s="16"/>
      <c r="D64" s="31"/>
    </row>
    <row r="65" ht="12.75">
      <c r="B65" s="2" t="s">
        <v>135</v>
      </c>
    </row>
    <row r="66" ht="12.75">
      <c r="B66" s="2"/>
    </row>
    <row r="67" ht="12.75">
      <c r="B67" s="2" t="s">
        <v>134</v>
      </c>
    </row>
    <row r="68" ht="12.75">
      <c r="B68" s="2"/>
    </row>
    <row r="69" spans="2:4" ht="15" customHeight="1">
      <c r="B69" s="2"/>
      <c r="C69" s="46" t="s">
        <v>7</v>
      </c>
      <c r="D69" s="46" t="s">
        <v>57</v>
      </c>
    </row>
    <row r="70" spans="2:5" ht="15" customHeight="1">
      <c r="B70" s="20" t="s">
        <v>127</v>
      </c>
      <c r="C70" s="21">
        <v>27</v>
      </c>
      <c r="D70" s="22">
        <f>(C70/$F$11)</f>
        <v>0.574468085106383</v>
      </c>
      <c r="E70" s="50"/>
    </row>
    <row r="71" spans="2:5" ht="15" customHeight="1">
      <c r="B71" s="20" t="s">
        <v>78</v>
      </c>
      <c r="C71" s="21">
        <v>22</v>
      </c>
      <c r="D71" s="22">
        <f>(C71/$F$11)</f>
        <v>0.46808510638297873</v>
      </c>
      <c r="E71" s="50"/>
    </row>
    <row r="72" spans="2:5" ht="12.75">
      <c r="B72" s="40" t="s">
        <v>128</v>
      </c>
      <c r="C72" s="21">
        <v>5</v>
      </c>
      <c r="D72" s="22">
        <f>(C72/$F$11)</f>
        <v>0.10638297872340426</v>
      </c>
      <c r="E72" s="50"/>
    </row>
    <row r="73" spans="2:5" ht="12.75">
      <c r="B73" s="20" t="s">
        <v>6</v>
      </c>
      <c r="C73" s="21">
        <v>10</v>
      </c>
      <c r="D73" s="22">
        <f>(C73/$F$11)</f>
        <v>0.2127659574468085</v>
      </c>
      <c r="E73" s="50"/>
    </row>
    <row r="74" spans="2:4" ht="12.75">
      <c r="B74" s="45" t="s">
        <v>3</v>
      </c>
      <c r="C74" s="44">
        <v>4</v>
      </c>
      <c r="D74" s="22">
        <f>(C74/$F$11)</f>
        <v>0.0851063829787234</v>
      </c>
    </row>
    <row r="75" spans="2:3" ht="12.75">
      <c r="B75" s="2"/>
      <c r="C75" s="11"/>
    </row>
    <row r="76" spans="2:4" ht="12.75">
      <c r="B76" s="2"/>
      <c r="C76" s="6"/>
      <c r="D76" s="28"/>
    </row>
    <row r="77" spans="2:5" ht="14.25" customHeight="1">
      <c r="B77" s="33" t="s">
        <v>58</v>
      </c>
      <c r="C77" s="46" t="s">
        <v>7</v>
      </c>
      <c r="D77" s="48" t="s">
        <v>8</v>
      </c>
      <c r="E77" s="50"/>
    </row>
    <row r="78" spans="2:5" ht="14.25" customHeight="1">
      <c r="B78" s="20" t="s">
        <v>12</v>
      </c>
      <c r="C78" s="21">
        <v>8</v>
      </c>
      <c r="D78" s="22">
        <f aca="true" t="shared" si="3" ref="D78:D84">(C78/$C$84)</f>
        <v>0.22857142857142856</v>
      </c>
      <c r="E78" s="50"/>
    </row>
    <row r="79" spans="2:5" ht="14.25" customHeight="1">
      <c r="B79" s="20" t="s">
        <v>30</v>
      </c>
      <c r="C79" s="23">
        <v>0</v>
      </c>
      <c r="D79" s="22">
        <f t="shared" si="3"/>
        <v>0</v>
      </c>
      <c r="E79" s="50"/>
    </row>
    <row r="80" spans="2:5" ht="14.25" customHeight="1">
      <c r="B80" s="20" t="s">
        <v>13</v>
      </c>
      <c r="C80" s="23">
        <v>1</v>
      </c>
      <c r="D80" s="22">
        <f t="shared" si="3"/>
        <v>0.02857142857142857</v>
      </c>
      <c r="E80" s="50"/>
    </row>
    <row r="81" spans="2:5" ht="14.25" customHeight="1">
      <c r="B81" s="20" t="s">
        <v>14</v>
      </c>
      <c r="C81" s="23">
        <v>0</v>
      </c>
      <c r="D81" s="22">
        <f t="shared" si="3"/>
        <v>0</v>
      </c>
      <c r="E81" s="50"/>
    </row>
    <row r="82" spans="2:5" ht="14.25" customHeight="1">
      <c r="B82" s="20" t="s">
        <v>15</v>
      </c>
      <c r="C82" s="21">
        <v>26</v>
      </c>
      <c r="D82" s="22">
        <f t="shared" si="3"/>
        <v>0.7428571428571429</v>
      </c>
      <c r="E82" s="50"/>
    </row>
    <row r="83" spans="2:5" ht="14.25" customHeight="1">
      <c r="B83" s="20" t="s">
        <v>16</v>
      </c>
      <c r="C83" s="23">
        <v>0</v>
      </c>
      <c r="D83" s="22">
        <f t="shared" si="3"/>
        <v>0</v>
      </c>
      <c r="E83" s="50"/>
    </row>
    <row r="84" spans="2:5" ht="14.25" customHeight="1">
      <c r="B84" s="34" t="s">
        <v>17</v>
      </c>
      <c r="C84" s="35">
        <f>SUM(C78:C83)</f>
        <v>35</v>
      </c>
      <c r="D84" s="22">
        <f t="shared" si="3"/>
        <v>1</v>
      </c>
      <c r="E84" s="50"/>
    </row>
    <row r="85" ht="12.75">
      <c r="B85" s="2"/>
    </row>
    <row r="86" ht="12.75">
      <c r="B86" s="2"/>
    </row>
    <row r="87" ht="12.75">
      <c r="B87" s="2" t="s">
        <v>133</v>
      </c>
    </row>
    <row r="88" ht="12.75">
      <c r="B88" s="2"/>
    </row>
    <row r="89" spans="2:4" ht="12.75">
      <c r="B89" s="2"/>
      <c r="C89" s="47" t="s">
        <v>7</v>
      </c>
      <c r="D89" s="46" t="s">
        <v>57</v>
      </c>
    </row>
    <row r="90" spans="2:5" ht="12.75">
      <c r="B90" s="45" t="s">
        <v>73</v>
      </c>
      <c r="C90" s="9">
        <v>39</v>
      </c>
      <c r="D90" s="22">
        <f>C90/(SUM($C$90:$C$98))</f>
        <v>0.3786407766990291</v>
      </c>
      <c r="E90" s="50"/>
    </row>
    <row r="91" spans="2:5" ht="25.5">
      <c r="B91" s="41" t="s">
        <v>74</v>
      </c>
      <c r="C91" s="9">
        <v>5</v>
      </c>
      <c r="D91" s="22">
        <f aca="true" t="shared" si="4" ref="D91:D98">C91/(SUM($C$90:$C$98))</f>
        <v>0.04854368932038835</v>
      </c>
      <c r="E91" s="50"/>
    </row>
    <row r="92" spans="2:5" ht="12.75">
      <c r="B92" s="45" t="s">
        <v>75</v>
      </c>
      <c r="C92" s="9">
        <v>21</v>
      </c>
      <c r="D92" s="22">
        <f t="shared" si="4"/>
        <v>0.20388349514563106</v>
      </c>
      <c r="E92" s="50"/>
    </row>
    <row r="93" spans="2:5" ht="12.75">
      <c r="B93" s="45" t="s">
        <v>76</v>
      </c>
      <c r="C93" s="9">
        <v>21</v>
      </c>
      <c r="D93" s="22">
        <f t="shared" si="4"/>
        <v>0.20388349514563106</v>
      </c>
      <c r="E93" s="50"/>
    </row>
    <row r="94" spans="2:5" ht="12.75">
      <c r="B94" s="45" t="s">
        <v>77</v>
      </c>
      <c r="C94" s="9">
        <v>5</v>
      </c>
      <c r="D94" s="22">
        <f t="shared" si="4"/>
        <v>0.04854368932038835</v>
      </c>
      <c r="E94" s="50"/>
    </row>
    <row r="95" spans="2:5" ht="12.75">
      <c r="B95" s="45" t="s">
        <v>129</v>
      </c>
      <c r="C95" s="9">
        <v>6</v>
      </c>
      <c r="D95" s="22">
        <f t="shared" si="4"/>
        <v>0.05825242718446602</v>
      </c>
      <c r="E95" s="50"/>
    </row>
    <row r="96" spans="2:5" ht="12.75">
      <c r="B96" s="45" t="s">
        <v>130</v>
      </c>
      <c r="C96" s="9">
        <v>2</v>
      </c>
      <c r="D96" s="22">
        <f t="shared" si="4"/>
        <v>0.019417475728155338</v>
      </c>
      <c r="E96" s="50"/>
    </row>
    <row r="97" spans="2:5" ht="12.75">
      <c r="B97" s="45" t="s">
        <v>6</v>
      </c>
      <c r="C97" s="9">
        <v>4</v>
      </c>
      <c r="D97" s="22">
        <f t="shared" si="4"/>
        <v>0.038834951456310676</v>
      </c>
      <c r="E97" s="50"/>
    </row>
    <row r="98" spans="2:4" ht="12.75">
      <c r="B98" s="45" t="s">
        <v>3</v>
      </c>
      <c r="C98" s="44">
        <v>0</v>
      </c>
      <c r="D98" s="22">
        <f t="shared" si="4"/>
        <v>0</v>
      </c>
    </row>
    <row r="99" ht="12.75">
      <c r="B99" s="2"/>
    </row>
    <row r="100" ht="12.75">
      <c r="B100" s="2"/>
    </row>
    <row r="101" spans="2:12" ht="12.75">
      <c r="B101" s="2" t="s">
        <v>132</v>
      </c>
      <c r="J101" s="16"/>
      <c r="K101" s="16"/>
      <c r="L101" s="16"/>
    </row>
    <row r="102" spans="2:12" ht="12.75">
      <c r="B102" s="2"/>
      <c r="J102" s="16"/>
      <c r="K102" s="16"/>
      <c r="L102" s="16"/>
    </row>
    <row r="103" spans="2:12" ht="15" customHeight="1">
      <c r="B103" s="37"/>
      <c r="C103" s="36"/>
      <c r="D103" s="138" t="s">
        <v>126</v>
      </c>
      <c r="E103" s="139"/>
      <c r="F103" s="139"/>
      <c r="G103" s="139"/>
      <c r="H103" s="140"/>
      <c r="I103" s="36"/>
      <c r="J103" s="5"/>
      <c r="K103" s="16"/>
      <c r="L103" s="16"/>
    </row>
    <row r="104" spans="1:12" ht="14.25" customHeight="1">
      <c r="A104" s="2"/>
      <c r="B104" s="16"/>
      <c r="C104" s="46" t="s">
        <v>18</v>
      </c>
      <c r="D104" s="46">
        <v>1</v>
      </c>
      <c r="E104" s="46">
        <v>2</v>
      </c>
      <c r="F104" s="46">
        <v>3</v>
      </c>
      <c r="G104" s="46">
        <v>4</v>
      </c>
      <c r="H104" s="46">
        <v>5</v>
      </c>
      <c r="I104" s="46" t="s">
        <v>19</v>
      </c>
      <c r="J104" s="59"/>
      <c r="K104" s="16"/>
      <c r="L104" s="16"/>
    </row>
    <row r="105" spans="1:12" ht="14.25" customHeight="1">
      <c r="A105" s="43"/>
      <c r="B105" s="42"/>
      <c r="C105" s="65">
        <f>(D105*1+E105*2+F105*3+G105*4+H105*5)/SUM(D105:I105)</f>
        <v>4</v>
      </c>
      <c r="D105" s="49">
        <v>1</v>
      </c>
      <c r="E105" s="49">
        <v>0</v>
      </c>
      <c r="F105" s="49">
        <v>7</v>
      </c>
      <c r="G105" s="49">
        <v>24</v>
      </c>
      <c r="H105" s="49">
        <v>14</v>
      </c>
      <c r="I105" s="49">
        <v>1</v>
      </c>
      <c r="J105" s="60"/>
      <c r="K105" s="16"/>
      <c r="L105" s="16"/>
    </row>
    <row r="106" spans="1:12" ht="12.75">
      <c r="A106" s="16"/>
      <c r="B106" s="2"/>
      <c r="C106" s="1"/>
      <c r="J106" s="16"/>
      <c r="K106" s="16"/>
      <c r="L106" s="16"/>
    </row>
    <row r="107" ht="12.75">
      <c r="B107" s="32" t="s">
        <v>60</v>
      </c>
    </row>
    <row r="108" ht="12.75">
      <c r="B108" s="32" t="s">
        <v>59</v>
      </c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</sheetData>
  <sheetProtection/>
  <mergeCells count="8">
    <mergeCell ref="D55:H55"/>
    <mergeCell ref="D103:H103"/>
    <mergeCell ref="K21:K22"/>
    <mergeCell ref="F25:G25"/>
    <mergeCell ref="B6:B7"/>
    <mergeCell ref="C6:E6"/>
    <mergeCell ref="F6:F7"/>
    <mergeCell ref="H6:L6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3" max="255" man="1"/>
    <brk id="109" max="1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06"/>
  <sheetViews>
    <sheetView zoomScale="80" zoomScaleNormal="80" zoomScalePageLayoutView="0" workbookViewId="0" topLeftCell="B89">
      <selection activeCell="L120" sqref="L120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103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39" t="s">
        <v>42</v>
      </c>
      <c r="C8" s="9">
        <v>46</v>
      </c>
      <c r="D8" s="9">
        <v>5</v>
      </c>
      <c r="E8" s="9">
        <v>0</v>
      </c>
      <c r="F8" s="10">
        <f>SUM(C8:E8)</f>
        <v>51</v>
      </c>
      <c r="G8" s="11"/>
      <c r="H8" s="9">
        <v>8</v>
      </c>
      <c r="I8" s="9">
        <v>40</v>
      </c>
      <c r="J8" s="9">
        <v>0</v>
      </c>
      <c r="K8" s="9">
        <v>2</v>
      </c>
      <c r="L8" s="9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39" t="s">
        <v>43</v>
      </c>
      <c r="C9" s="9">
        <v>99</v>
      </c>
      <c r="D9" s="9">
        <v>15</v>
      </c>
      <c r="E9" s="9">
        <v>0</v>
      </c>
      <c r="F9" s="10">
        <f>SUM(C9:E9)</f>
        <v>114</v>
      </c>
      <c r="G9" s="11"/>
      <c r="H9" s="9">
        <v>11</v>
      </c>
      <c r="I9" s="9">
        <v>85</v>
      </c>
      <c r="J9" s="9">
        <v>20</v>
      </c>
      <c r="K9" s="9">
        <v>5</v>
      </c>
      <c r="L9" s="9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39" t="s">
        <v>44</v>
      </c>
      <c r="C10" s="9">
        <v>155</v>
      </c>
      <c r="D10" s="9">
        <v>18</v>
      </c>
      <c r="E10" s="9">
        <v>0</v>
      </c>
      <c r="F10" s="10">
        <f>SUM(C10:E10)</f>
        <v>173</v>
      </c>
      <c r="G10" s="11"/>
      <c r="H10" s="9">
        <v>19</v>
      </c>
      <c r="I10" s="9">
        <v>124</v>
      </c>
      <c r="J10" s="9">
        <v>29</v>
      </c>
      <c r="K10" s="9">
        <v>17</v>
      </c>
      <c r="L10" s="9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39" t="s">
        <v>45</v>
      </c>
      <c r="C11" s="9">
        <v>21</v>
      </c>
      <c r="D11" s="9">
        <v>12</v>
      </c>
      <c r="E11" s="9">
        <v>0</v>
      </c>
      <c r="F11" s="10">
        <f>SUM(C11:E11)</f>
        <v>33</v>
      </c>
      <c r="G11" s="11"/>
      <c r="H11" s="9">
        <v>24</v>
      </c>
      <c r="I11" s="9">
        <v>3</v>
      </c>
      <c r="J11" s="9">
        <v>14</v>
      </c>
      <c r="K11" s="9">
        <v>2</v>
      </c>
      <c r="L11" s="9">
        <v>0</v>
      </c>
      <c r="M11" s="3"/>
      <c r="P11" s="3"/>
      <c r="Q11" s="3"/>
      <c r="R11" s="3"/>
      <c r="S11" s="3"/>
      <c r="T11" s="3"/>
    </row>
    <row r="12" spans="1:20" ht="15" customHeight="1">
      <c r="A12" s="7"/>
      <c r="B12" s="12" t="s">
        <v>3</v>
      </c>
      <c r="C12" s="9">
        <v>0</v>
      </c>
      <c r="D12" s="9">
        <v>0</v>
      </c>
      <c r="E12" s="9">
        <v>0</v>
      </c>
      <c r="F12" s="10">
        <f>SUM(C12:E12)</f>
        <v>0</v>
      </c>
      <c r="G12" s="11"/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3"/>
      <c r="P12" s="3"/>
      <c r="Q12" s="3"/>
      <c r="R12" s="3"/>
      <c r="S12" s="3"/>
      <c r="T12" s="3"/>
    </row>
    <row r="13" spans="1:20" ht="15" customHeight="1">
      <c r="A13" s="7"/>
      <c r="B13" s="57" t="s">
        <v>4</v>
      </c>
      <c r="C13" s="13">
        <f>SUM(C8:C12)</f>
        <v>321</v>
      </c>
      <c r="D13" s="13">
        <f>SUM(D8:D12)</f>
        <v>50</v>
      </c>
      <c r="E13" s="14">
        <f>SUM(E8:E12)</f>
        <v>0</v>
      </c>
      <c r="F13" s="13">
        <f>SUM(F8:F12)</f>
        <v>371</v>
      </c>
      <c r="G13" s="15"/>
      <c r="H13" s="14">
        <f>SUM(H8:H12)</f>
        <v>62</v>
      </c>
      <c r="I13" s="14">
        <f>SUM(I8:I12)</f>
        <v>252</v>
      </c>
      <c r="J13" s="14">
        <f>SUM(J8:J12)</f>
        <v>63</v>
      </c>
      <c r="K13" s="14">
        <f>SUM(K8:K12)</f>
        <v>26</v>
      </c>
      <c r="L13" s="14">
        <f>SUM(L8:L12)</f>
        <v>0</v>
      </c>
      <c r="M13" s="6"/>
      <c r="P13" s="3"/>
      <c r="Q13" s="3"/>
      <c r="R13" s="3"/>
      <c r="S13" s="3"/>
      <c r="T13" s="3"/>
    </row>
    <row r="14" spans="5:6" ht="12.75">
      <c r="E14" s="16"/>
      <c r="F14" s="16"/>
    </row>
    <row r="15" spans="8:15" ht="12.75">
      <c r="H15" s="17"/>
      <c r="N15" s="18"/>
      <c r="O15" s="18"/>
    </row>
    <row r="16" spans="2:9" ht="12.75">
      <c r="B16" s="2" t="s">
        <v>32</v>
      </c>
      <c r="H16" s="19" t="s">
        <v>27</v>
      </c>
      <c r="I16" s="18"/>
    </row>
    <row r="17" spans="2:9" ht="12.75">
      <c r="B17" s="2"/>
      <c r="H17" s="18"/>
      <c r="I17" s="18"/>
    </row>
    <row r="18" spans="2:9" ht="15" customHeight="1">
      <c r="B18" s="2"/>
      <c r="C18" s="47" t="s">
        <v>7</v>
      </c>
      <c r="D18" s="47" t="s">
        <v>57</v>
      </c>
      <c r="H18" s="18" t="s">
        <v>21</v>
      </c>
      <c r="I18" s="18" t="s">
        <v>23</v>
      </c>
    </row>
    <row r="19" spans="2:9" ht="15" customHeight="1">
      <c r="B19" s="54" t="s">
        <v>28</v>
      </c>
      <c r="C19" s="21">
        <v>262</v>
      </c>
      <c r="D19" s="22">
        <f aca="true" t="shared" si="0" ref="D19:D27">(C19/$F$13)</f>
        <v>0.706199460916442</v>
      </c>
      <c r="E19" s="50"/>
      <c r="H19" s="18" t="s">
        <v>24</v>
      </c>
      <c r="I19" s="18" t="s">
        <v>25</v>
      </c>
    </row>
    <row r="20" spans="2:9" ht="15" customHeight="1">
      <c r="B20" s="54" t="s">
        <v>9</v>
      </c>
      <c r="C20" s="21">
        <v>192</v>
      </c>
      <c r="D20" s="22">
        <f t="shared" si="0"/>
        <v>0.5175202156334232</v>
      </c>
      <c r="E20" s="50"/>
      <c r="H20" s="18" t="s">
        <v>5</v>
      </c>
      <c r="I20" s="18" t="s">
        <v>26</v>
      </c>
    </row>
    <row r="21" spans="2:5" ht="15" customHeight="1">
      <c r="B21" s="54" t="s">
        <v>144</v>
      </c>
      <c r="C21" s="21"/>
      <c r="D21" s="22"/>
      <c r="E21" s="50"/>
    </row>
    <row r="22" spans="2:8" ht="15" customHeight="1">
      <c r="B22" s="69" t="s">
        <v>110</v>
      </c>
      <c r="C22" s="23">
        <v>29</v>
      </c>
      <c r="D22" s="22">
        <f t="shared" si="0"/>
        <v>0.07816711590296496</v>
      </c>
      <c r="E22" s="50"/>
      <c r="H22" s="17"/>
    </row>
    <row r="23" spans="2:11" ht="15" customHeight="1">
      <c r="B23" s="69" t="s">
        <v>111</v>
      </c>
      <c r="C23" s="21">
        <v>15</v>
      </c>
      <c r="D23" s="22">
        <f t="shared" si="0"/>
        <v>0.04043126684636118</v>
      </c>
      <c r="E23" s="50"/>
      <c r="F23" s="24"/>
      <c r="G23" s="24"/>
      <c r="H23" s="24"/>
      <c r="I23" s="24"/>
      <c r="J23" s="24"/>
      <c r="K23" s="141"/>
    </row>
    <row r="24" spans="2:11" ht="15" customHeight="1">
      <c r="B24" s="69" t="s">
        <v>118</v>
      </c>
      <c r="C24" s="21">
        <v>13</v>
      </c>
      <c r="D24" s="22">
        <f t="shared" si="0"/>
        <v>0.03504043126684636</v>
      </c>
      <c r="E24" s="50"/>
      <c r="F24" s="24"/>
      <c r="G24" s="24"/>
      <c r="H24" s="25"/>
      <c r="I24" s="25"/>
      <c r="J24" s="25"/>
      <c r="K24" s="141"/>
    </row>
    <row r="25" spans="2:11" ht="15" customHeight="1">
      <c r="B25" s="69" t="s">
        <v>155</v>
      </c>
      <c r="C25" s="21">
        <v>1</v>
      </c>
      <c r="D25" s="22">
        <f t="shared" si="0"/>
        <v>0.0026954177897574125</v>
      </c>
      <c r="E25" s="50"/>
      <c r="F25" s="24"/>
      <c r="G25" s="24"/>
      <c r="H25" s="25"/>
      <c r="I25" s="25"/>
      <c r="J25" s="25"/>
      <c r="K25" s="25"/>
    </row>
    <row r="26" spans="2:11" ht="15" customHeight="1">
      <c r="B26" s="54" t="s">
        <v>6</v>
      </c>
      <c r="C26" s="21">
        <v>35</v>
      </c>
      <c r="D26" s="22">
        <f t="shared" si="0"/>
        <v>0.09433962264150944</v>
      </c>
      <c r="E26" s="50"/>
      <c r="F26" s="24"/>
      <c r="G26" s="26"/>
      <c r="I26" s="27"/>
      <c r="J26" s="27"/>
      <c r="K26" s="27"/>
    </row>
    <row r="27" spans="2:11" ht="12.75">
      <c r="B27" s="45" t="s">
        <v>3</v>
      </c>
      <c r="C27" s="66">
        <v>1</v>
      </c>
      <c r="D27" s="22">
        <f t="shared" si="0"/>
        <v>0.0026954177897574125</v>
      </c>
      <c r="F27" s="142"/>
      <c r="G27" s="142"/>
      <c r="I27" s="27"/>
      <c r="J27" s="27"/>
      <c r="K27" s="27"/>
    </row>
    <row r="28" spans="2:11" ht="12.75">
      <c r="B28" s="17"/>
      <c r="D28" s="28"/>
      <c r="F28" s="26"/>
      <c r="G28" s="26"/>
      <c r="I28" s="27"/>
      <c r="J28" s="27"/>
      <c r="K28" s="27"/>
    </row>
    <row r="29" spans="2:4" ht="12.75">
      <c r="B29" s="2"/>
      <c r="D29" s="28"/>
    </row>
    <row r="30" spans="2:4" ht="12.75">
      <c r="B30" s="2" t="s">
        <v>33</v>
      </c>
      <c r="D30" s="28"/>
    </row>
    <row r="31" spans="2:4" ht="12.75">
      <c r="B31" s="2"/>
      <c r="D31" s="28"/>
    </row>
    <row r="32" spans="2:4" ht="15" customHeight="1">
      <c r="B32" s="2"/>
      <c r="C32" s="46" t="s">
        <v>7</v>
      </c>
      <c r="D32" s="46" t="s">
        <v>57</v>
      </c>
    </row>
    <row r="33" spans="2:5" ht="15" customHeight="1">
      <c r="B33" s="52" t="s">
        <v>29</v>
      </c>
      <c r="C33" s="21">
        <v>90</v>
      </c>
      <c r="D33" s="22">
        <f>(C33/$F$13)</f>
        <v>0.24258760107816713</v>
      </c>
      <c r="E33" s="50"/>
    </row>
    <row r="34" spans="2:5" ht="15" customHeight="1">
      <c r="B34" s="52" t="s">
        <v>108</v>
      </c>
      <c r="C34" s="21">
        <v>226</v>
      </c>
      <c r="D34" s="22">
        <f>(C34/$F$13)</f>
        <v>0.6091644204851752</v>
      </c>
      <c r="E34" s="50"/>
    </row>
    <row r="35" spans="2:5" ht="15" customHeight="1">
      <c r="B35" s="53" t="s">
        <v>6</v>
      </c>
      <c r="C35" s="21">
        <v>66</v>
      </c>
      <c r="D35" s="22">
        <f>(C35/$F$13)</f>
        <v>0.1778975741239892</v>
      </c>
      <c r="E35" s="50"/>
    </row>
    <row r="36" spans="2:5" ht="15" customHeight="1">
      <c r="B36" s="45" t="s">
        <v>3</v>
      </c>
      <c r="C36" s="66">
        <v>0</v>
      </c>
      <c r="D36" s="22">
        <f>(C36/$F$13)</f>
        <v>0</v>
      </c>
      <c r="E36" s="50"/>
    </row>
    <row r="37" spans="2:4" ht="12.75">
      <c r="B37" s="17"/>
      <c r="C37" s="1"/>
      <c r="D37" s="29"/>
    </row>
    <row r="38" ht="12.75">
      <c r="B38" s="2"/>
    </row>
    <row r="39" ht="12.75">
      <c r="B39" s="2" t="s">
        <v>34</v>
      </c>
    </row>
    <row r="40" ht="12.75">
      <c r="B40" s="2"/>
    </row>
    <row r="41" spans="2:4" ht="15" customHeight="1">
      <c r="B41" s="2"/>
      <c r="C41" s="46" t="s">
        <v>7</v>
      </c>
      <c r="D41" s="46" t="s">
        <v>57</v>
      </c>
    </row>
    <row r="42" spans="2:16" ht="15" customHeight="1">
      <c r="B42" s="53" t="s">
        <v>10</v>
      </c>
      <c r="C42" s="21">
        <v>187</v>
      </c>
      <c r="D42" s="22">
        <f aca="true" t="shared" si="1" ref="D42:D52">(C42/$F$13)</f>
        <v>0.5040431266846361</v>
      </c>
      <c r="E42" s="5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2:5" ht="15" customHeight="1">
      <c r="B43" s="53" t="s">
        <v>11</v>
      </c>
      <c r="C43" s="21">
        <v>20</v>
      </c>
      <c r="D43" s="22">
        <f t="shared" si="1"/>
        <v>0.05390835579514825</v>
      </c>
      <c r="E43" s="50"/>
    </row>
    <row r="44" spans="2:5" ht="15" customHeight="1">
      <c r="B44" s="53" t="s">
        <v>147</v>
      </c>
      <c r="C44" s="21"/>
      <c r="D44" s="22"/>
      <c r="E44" s="50"/>
    </row>
    <row r="45" spans="2:5" ht="15" customHeight="1">
      <c r="B45" s="68" t="s">
        <v>115</v>
      </c>
      <c r="C45" s="23">
        <v>21</v>
      </c>
      <c r="D45" s="22">
        <f t="shared" si="1"/>
        <v>0.05660377358490566</v>
      </c>
      <c r="E45" s="50"/>
    </row>
    <row r="46" spans="2:5" ht="15" customHeight="1">
      <c r="B46" s="68" t="s">
        <v>116</v>
      </c>
      <c r="C46" s="21">
        <v>30</v>
      </c>
      <c r="D46" s="22">
        <f t="shared" si="1"/>
        <v>0.08086253369272237</v>
      </c>
      <c r="E46" s="50"/>
    </row>
    <row r="47" spans="2:5" ht="15" customHeight="1">
      <c r="B47" s="68" t="s">
        <v>117</v>
      </c>
      <c r="C47" s="21">
        <v>20</v>
      </c>
      <c r="D47" s="22">
        <f t="shared" si="1"/>
        <v>0.05390835579514825</v>
      </c>
      <c r="E47" s="50"/>
    </row>
    <row r="48" spans="2:5" ht="15" customHeight="1">
      <c r="B48" s="68" t="s">
        <v>151</v>
      </c>
      <c r="C48" s="21">
        <v>2</v>
      </c>
      <c r="D48" s="22">
        <f t="shared" si="1"/>
        <v>0.005390835579514825</v>
      </c>
      <c r="E48" s="50"/>
    </row>
    <row r="49" spans="2:5" ht="15" customHeight="1">
      <c r="B49" s="53" t="s">
        <v>79</v>
      </c>
      <c r="C49" s="21">
        <v>193</v>
      </c>
      <c r="D49" s="22">
        <f t="shared" si="1"/>
        <v>0.5202156334231806</v>
      </c>
      <c r="E49" s="50"/>
    </row>
    <row r="50" spans="2:5" ht="15" customHeight="1">
      <c r="B50" s="53" t="s">
        <v>114</v>
      </c>
      <c r="C50" s="21">
        <v>55</v>
      </c>
      <c r="D50" s="22">
        <f t="shared" si="1"/>
        <v>0.14824797843665768</v>
      </c>
      <c r="E50" s="50"/>
    </row>
    <row r="51" spans="2:5" ht="15" customHeight="1">
      <c r="B51" s="53" t="s">
        <v>6</v>
      </c>
      <c r="C51" s="21">
        <v>28</v>
      </c>
      <c r="D51" s="22">
        <f t="shared" si="1"/>
        <v>0.07547169811320754</v>
      </c>
      <c r="E51" s="50"/>
    </row>
    <row r="52" spans="2:5" ht="15" customHeight="1">
      <c r="B52" s="45" t="s">
        <v>3</v>
      </c>
      <c r="C52" s="66">
        <v>30</v>
      </c>
      <c r="D52" s="22">
        <f t="shared" si="1"/>
        <v>0.08086253369272237</v>
      </c>
      <c r="E52" s="50"/>
    </row>
    <row r="53" spans="2:5" ht="15" customHeight="1">
      <c r="B53" s="51"/>
      <c r="C53" s="58"/>
      <c r="D53" s="31"/>
      <c r="E53" s="50"/>
    </row>
    <row r="54" spans="2:5" ht="15" customHeight="1">
      <c r="B54" s="51"/>
      <c r="C54" s="58"/>
      <c r="D54" s="31"/>
      <c r="E54" s="50"/>
    </row>
    <row r="55" spans="2:5" ht="15" customHeight="1">
      <c r="B55" s="2" t="s">
        <v>119</v>
      </c>
      <c r="C55" s="58"/>
      <c r="D55" s="31"/>
      <c r="E55" s="50"/>
    </row>
    <row r="56" spans="2:5" ht="15" customHeight="1">
      <c r="B56" s="51"/>
      <c r="C56" s="58"/>
      <c r="D56" s="31"/>
      <c r="E56" s="50"/>
    </row>
    <row r="57" spans="2:11" ht="15" customHeight="1">
      <c r="B57" s="51"/>
      <c r="C57" s="36"/>
      <c r="D57" s="138" t="s">
        <v>126</v>
      </c>
      <c r="E57" s="139"/>
      <c r="F57" s="139"/>
      <c r="G57" s="139"/>
      <c r="H57" s="140"/>
      <c r="I57" s="36"/>
      <c r="J57" s="5"/>
      <c r="K57" s="16"/>
    </row>
    <row r="58" spans="2:11" ht="15" customHeight="1">
      <c r="B58" s="51"/>
      <c r="C58" s="47" t="s">
        <v>18</v>
      </c>
      <c r="D58" s="47">
        <v>1</v>
      </c>
      <c r="E58" s="47">
        <v>2</v>
      </c>
      <c r="F58" s="47">
        <v>3</v>
      </c>
      <c r="G58" s="47">
        <v>4</v>
      </c>
      <c r="H58" s="47">
        <v>5</v>
      </c>
      <c r="I58" s="47" t="s">
        <v>19</v>
      </c>
      <c r="J58" s="59"/>
      <c r="K58" s="16"/>
    </row>
    <row r="59" spans="2:11" ht="15" customHeight="1">
      <c r="B59" s="53" t="s">
        <v>120</v>
      </c>
      <c r="C59" s="65">
        <f aca="true" t="shared" si="2" ref="C59:C64">(D59*1+E59*2+F59*3+G59*4+H59*5)/SUM(D59:H59)</f>
        <v>3.0422535211267605</v>
      </c>
      <c r="D59" s="62">
        <v>21</v>
      </c>
      <c r="E59" s="62">
        <v>75</v>
      </c>
      <c r="F59" s="62">
        <v>146</v>
      </c>
      <c r="G59" s="62">
        <v>94</v>
      </c>
      <c r="H59" s="62">
        <v>19</v>
      </c>
      <c r="I59" s="62">
        <v>16</v>
      </c>
      <c r="J59" s="61"/>
      <c r="K59" s="16"/>
    </row>
    <row r="60" spans="2:11" ht="15" customHeight="1">
      <c r="B60" s="53" t="s">
        <v>121</v>
      </c>
      <c r="C60" s="65">
        <f t="shared" si="2"/>
        <v>3.6301369863013697</v>
      </c>
      <c r="D60" s="63">
        <v>8</v>
      </c>
      <c r="E60" s="64">
        <v>32</v>
      </c>
      <c r="F60" s="64">
        <v>120</v>
      </c>
      <c r="G60" s="64">
        <v>132</v>
      </c>
      <c r="H60" s="64">
        <v>73</v>
      </c>
      <c r="I60" s="64">
        <v>6</v>
      </c>
      <c r="J60" s="16"/>
      <c r="K60" s="16"/>
    </row>
    <row r="61" spans="2:11" ht="15" customHeight="1">
      <c r="B61" s="53" t="s">
        <v>122</v>
      </c>
      <c r="C61" s="65">
        <f t="shared" si="2"/>
        <v>3.504201680672269</v>
      </c>
      <c r="D61" s="63">
        <v>15</v>
      </c>
      <c r="E61" s="64">
        <v>34</v>
      </c>
      <c r="F61" s="64">
        <v>119</v>
      </c>
      <c r="G61" s="64">
        <v>134</v>
      </c>
      <c r="H61" s="64">
        <v>55</v>
      </c>
      <c r="I61" s="64">
        <v>14</v>
      </c>
      <c r="J61" s="16"/>
      <c r="K61" s="16"/>
    </row>
    <row r="62" spans="2:9" ht="15" customHeight="1">
      <c r="B62" s="53" t="s">
        <v>123</v>
      </c>
      <c r="C62" s="65">
        <f t="shared" si="2"/>
        <v>2.9415204678362574</v>
      </c>
      <c r="D62" s="63">
        <v>28</v>
      </c>
      <c r="E62" s="64">
        <v>64</v>
      </c>
      <c r="F62" s="64">
        <v>166</v>
      </c>
      <c r="G62" s="64">
        <v>68</v>
      </c>
      <c r="H62" s="64">
        <v>16</v>
      </c>
      <c r="I62" s="64">
        <v>29</v>
      </c>
    </row>
    <row r="63" spans="2:9" ht="15" customHeight="1">
      <c r="B63" s="53" t="s">
        <v>124</v>
      </c>
      <c r="C63" s="65">
        <f t="shared" si="2"/>
        <v>2.121311475409836</v>
      </c>
      <c r="D63" s="63">
        <v>107</v>
      </c>
      <c r="E63" s="64">
        <v>90</v>
      </c>
      <c r="F63" s="64">
        <v>76</v>
      </c>
      <c r="G63" s="64">
        <v>28</v>
      </c>
      <c r="H63" s="64">
        <v>4</v>
      </c>
      <c r="I63" s="64">
        <v>66</v>
      </c>
    </row>
    <row r="64" spans="2:9" ht="15" customHeight="1">
      <c r="B64" s="53" t="s">
        <v>125</v>
      </c>
      <c r="C64" s="65">
        <f t="shared" si="2"/>
        <v>3.4657142857142857</v>
      </c>
      <c r="D64" s="63">
        <v>12</v>
      </c>
      <c r="E64" s="64">
        <v>43</v>
      </c>
      <c r="F64" s="64">
        <v>113</v>
      </c>
      <c r="G64" s="64">
        <v>134</v>
      </c>
      <c r="H64" s="64">
        <v>48</v>
      </c>
      <c r="I64" s="64">
        <v>21</v>
      </c>
    </row>
    <row r="65" spans="2:5" ht="15" customHeight="1">
      <c r="B65" s="51"/>
      <c r="C65" s="58"/>
      <c r="D65" s="31"/>
      <c r="E65" s="50"/>
    </row>
    <row r="66" spans="2:4" ht="12.75">
      <c r="B66" s="32"/>
      <c r="C66" s="16"/>
      <c r="D66" s="31"/>
    </row>
    <row r="67" ht="12.75">
      <c r="B67" s="2" t="s">
        <v>135</v>
      </c>
    </row>
    <row r="68" ht="12.75">
      <c r="B68" s="2"/>
    </row>
    <row r="69" ht="12.75">
      <c r="B69" s="2" t="s">
        <v>134</v>
      </c>
    </row>
    <row r="70" ht="12.75">
      <c r="B70" s="2"/>
    </row>
    <row r="71" spans="2:4" ht="15" customHeight="1">
      <c r="B71" s="2"/>
      <c r="C71" s="46" t="s">
        <v>7</v>
      </c>
      <c r="D71" s="46" t="s">
        <v>57</v>
      </c>
    </row>
    <row r="72" spans="2:5" ht="15" customHeight="1">
      <c r="B72" s="20" t="s">
        <v>127</v>
      </c>
      <c r="C72" s="21">
        <v>110</v>
      </c>
      <c r="D72" s="22">
        <f>(C72/$F$13)</f>
        <v>0.29649595687331537</v>
      </c>
      <c r="E72" s="50"/>
    </row>
    <row r="73" spans="2:5" ht="15" customHeight="1">
      <c r="B73" s="20" t="s">
        <v>78</v>
      </c>
      <c r="C73" s="21">
        <v>135</v>
      </c>
      <c r="D73" s="22">
        <f>(C73/$F$13)</f>
        <v>0.3638814016172507</v>
      </c>
      <c r="E73" s="50"/>
    </row>
    <row r="74" spans="2:5" ht="12.75">
      <c r="B74" s="40" t="s">
        <v>128</v>
      </c>
      <c r="C74" s="21">
        <v>78</v>
      </c>
      <c r="D74" s="22">
        <f>(C74/$F$13)</f>
        <v>0.21024258760107817</v>
      </c>
      <c r="E74" s="50"/>
    </row>
    <row r="75" spans="2:5" ht="12.75">
      <c r="B75" s="20" t="s">
        <v>6</v>
      </c>
      <c r="C75" s="21">
        <v>138</v>
      </c>
      <c r="D75" s="22">
        <f>(C75/$F$13)</f>
        <v>0.3719676549865229</v>
      </c>
      <c r="E75" s="50"/>
    </row>
    <row r="76" spans="2:5" ht="12.75">
      <c r="B76" s="45" t="s">
        <v>3</v>
      </c>
      <c r="C76" s="66">
        <v>0</v>
      </c>
      <c r="D76" s="22">
        <f>(C76/$F$13)</f>
        <v>0</v>
      </c>
      <c r="E76" s="50"/>
    </row>
    <row r="77" spans="2:3" ht="12.75">
      <c r="B77" s="2"/>
      <c r="C77" s="11"/>
    </row>
    <row r="78" spans="2:4" ht="12.75">
      <c r="B78" s="2"/>
      <c r="C78" s="6"/>
      <c r="D78" s="28"/>
    </row>
    <row r="79" spans="2:5" ht="14.25" customHeight="1">
      <c r="B79" s="33" t="s">
        <v>58</v>
      </c>
      <c r="C79" s="46"/>
      <c r="D79" s="48" t="s">
        <v>8</v>
      </c>
      <c r="E79" s="50"/>
    </row>
    <row r="80" spans="2:5" ht="14.25" customHeight="1">
      <c r="B80" s="20" t="s">
        <v>12</v>
      </c>
      <c r="C80" s="21">
        <v>99</v>
      </c>
      <c r="D80" s="22">
        <f aca="true" t="shared" si="3" ref="D80:D86">(C80/$F$13)</f>
        <v>0.2668463611859838</v>
      </c>
      <c r="E80" s="50"/>
    </row>
    <row r="81" spans="2:5" ht="14.25" customHeight="1">
      <c r="B81" s="20" t="s">
        <v>30</v>
      </c>
      <c r="C81" s="23">
        <v>4</v>
      </c>
      <c r="D81" s="22">
        <f t="shared" si="3"/>
        <v>0.01078167115902965</v>
      </c>
      <c r="E81" s="50"/>
    </row>
    <row r="82" spans="2:5" ht="14.25" customHeight="1">
      <c r="B82" s="20" t="s">
        <v>13</v>
      </c>
      <c r="C82" s="23">
        <v>0</v>
      </c>
      <c r="D82" s="22">
        <f t="shared" si="3"/>
        <v>0</v>
      </c>
      <c r="E82" s="50"/>
    </row>
    <row r="83" spans="2:5" ht="14.25" customHeight="1">
      <c r="B83" s="20" t="s">
        <v>14</v>
      </c>
      <c r="C83" s="23">
        <v>1</v>
      </c>
      <c r="D83" s="22">
        <f t="shared" si="3"/>
        <v>0.0026954177897574125</v>
      </c>
      <c r="E83" s="50"/>
    </row>
    <row r="84" spans="2:5" ht="14.25" customHeight="1">
      <c r="B84" s="20" t="s">
        <v>15</v>
      </c>
      <c r="C84" s="21">
        <v>8</v>
      </c>
      <c r="D84" s="22">
        <f t="shared" si="3"/>
        <v>0.0215633423180593</v>
      </c>
      <c r="E84" s="50"/>
    </row>
    <row r="85" spans="2:5" ht="14.25" customHeight="1">
      <c r="B85" s="20" t="s">
        <v>16</v>
      </c>
      <c r="C85" s="23">
        <v>2</v>
      </c>
      <c r="D85" s="22">
        <f t="shared" si="3"/>
        <v>0.005390835579514825</v>
      </c>
      <c r="E85" s="50"/>
    </row>
    <row r="86" spans="2:5" ht="14.25" customHeight="1">
      <c r="B86" s="34" t="s">
        <v>17</v>
      </c>
      <c r="C86" s="35">
        <f>SUM(C80:C85)</f>
        <v>114</v>
      </c>
      <c r="D86" s="22">
        <f t="shared" si="3"/>
        <v>0.30727762803234504</v>
      </c>
      <c r="E86" s="50"/>
    </row>
    <row r="87" ht="12.75">
      <c r="B87" s="2"/>
    </row>
    <row r="88" ht="12.75">
      <c r="B88" s="2"/>
    </row>
    <row r="89" ht="12.75">
      <c r="B89" s="2" t="s">
        <v>133</v>
      </c>
    </row>
    <row r="90" ht="12.75">
      <c r="B90" s="2"/>
    </row>
    <row r="91" spans="2:4" ht="12.75">
      <c r="B91" s="2"/>
      <c r="C91" s="47" t="s">
        <v>7</v>
      </c>
      <c r="D91" s="46" t="s">
        <v>57</v>
      </c>
    </row>
    <row r="92" spans="2:5" ht="12.75">
      <c r="B92" s="45" t="s">
        <v>73</v>
      </c>
      <c r="C92" s="9">
        <v>320</v>
      </c>
      <c r="D92" s="22">
        <f aca="true" t="shared" si="4" ref="D92:D100">(C92/$F$13)</f>
        <v>0.862533692722372</v>
      </c>
      <c r="E92" s="50"/>
    </row>
    <row r="93" spans="2:5" ht="25.5">
      <c r="B93" s="41" t="s">
        <v>74</v>
      </c>
      <c r="C93" s="9">
        <v>55</v>
      </c>
      <c r="D93" s="22">
        <f t="shared" si="4"/>
        <v>0.14824797843665768</v>
      </c>
      <c r="E93" s="50"/>
    </row>
    <row r="94" spans="2:5" ht="12.75">
      <c r="B94" s="45" t="s">
        <v>75</v>
      </c>
      <c r="C94" s="9">
        <v>109</v>
      </c>
      <c r="D94" s="22">
        <f t="shared" si="4"/>
        <v>0.29380053908355797</v>
      </c>
      <c r="E94" s="50"/>
    </row>
    <row r="95" spans="2:5" ht="12.75">
      <c r="B95" s="45" t="s">
        <v>76</v>
      </c>
      <c r="C95" s="9">
        <v>103</v>
      </c>
      <c r="D95" s="22">
        <f t="shared" si="4"/>
        <v>0.2776280323450135</v>
      </c>
      <c r="E95" s="50"/>
    </row>
    <row r="96" spans="2:5" ht="12.75">
      <c r="B96" s="45" t="s">
        <v>77</v>
      </c>
      <c r="C96" s="9">
        <v>33</v>
      </c>
      <c r="D96" s="22">
        <f t="shared" si="4"/>
        <v>0.0889487870619946</v>
      </c>
      <c r="E96" s="50"/>
    </row>
    <row r="97" spans="2:5" ht="12.75">
      <c r="B97" s="45" t="s">
        <v>129</v>
      </c>
      <c r="C97" s="9">
        <v>73</v>
      </c>
      <c r="D97" s="22">
        <f t="shared" si="4"/>
        <v>0.1967654986522911</v>
      </c>
      <c r="E97" s="50"/>
    </row>
    <row r="98" spans="2:5" ht="12.75">
      <c r="B98" s="45" t="s">
        <v>130</v>
      </c>
      <c r="C98" s="9">
        <v>14</v>
      </c>
      <c r="D98" s="22">
        <f t="shared" si="4"/>
        <v>0.03773584905660377</v>
      </c>
      <c r="E98" s="50"/>
    </row>
    <row r="99" spans="2:5" ht="12.75">
      <c r="B99" s="45" t="s">
        <v>6</v>
      </c>
      <c r="C99" s="9">
        <v>21</v>
      </c>
      <c r="D99" s="22">
        <f t="shared" si="4"/>
        <v>0.05660377358490566</v>
      </c>
      <c r="E99" s="50"/>
    </row>
    <row r="100" spans="2:5" ht="12.75">
      <c r="B100" s="45" t="s">
        <v>3</v>
      </c>
      <c r="C100" s="9">
        <v>0</v>
      </c>
      <c r="D100" s="22">
        <f t="shared" si="4"/>
        <v>0</v>
      </c>
      <c r="E100" s="50"/>
    </row>
    <row r="101" ht="12.75">
      <c r="B101" s="2"/>
    </row>
    <row r="102" ht="12.75">
      <c r="B102" s="2"/>
    </row>
    <row r="103" spans="2:12" ht="12.75">
      <c r="B103" s="2" t="s">
        <v>132</v>
      </c>
      <c r="J103" s="16"/>
      <c r="K103" s="16"/>
      <c r="L103" s="16"/>
    </row>
    <row r="104" spans="2:12" ht="12.75">
      <c r="B104" s="2"/>
      <c r="J104" s="16"/>
      <c r="K104" s="16"/>
      <c r="L104" s="16"/>
    </row>
    <row r="105" spans="2:12" ht="15" customHeight="1">
      <c r="B105" s="37"/>
      <c r="C105" s="36"/>
      <c r="D105" s="138" t="s">
        <v>126</v>
      </c>
      <c r="E105" s="139"/>
      <c r="F105" s="139"/>
      <c r="G105" s="139"/>
      <c r="H105" s="140"/>
      <c r="I105" s="36"/>
      <c r="J105" s="5"/>
      <c r="K105" s="16"/>
      <c r="L105" s="16"/>
    </row>
    <row r="106" spans="1:12" ht="14.25" customHeight="1">
      <c r="A106" s="2"/>
      <c r="B106" s="16"/>
      <c r="C106" s="46" t="s">
        <v>18</v>
      </c>
      <c r="D106" s="46">
        <v>1</v>
      </c>
      <c r="E106" s="46">
        <v>2</v>
      </c>
      <c r="F106" s="46">
        <v>3</v>
      </c>
      <c r="G106" s="46">
        <v>4</v>
      </c>
      <c r="H106" s="46">
        <v>5</v>
      </c>
      <c r="I106" s="46" t="s">
        <v>19</v>
      </c>
      <c r="J106" s="59"/>
      <c r="K106" s="16"/>
      <c r="L106" s="16"/>
    </row>
    <row r="107" spans="1:12" ht="14.25" customHeight="1">
      <c r="A107" s="43"/>
      <c r="B107" s="42"/>
      <c r="C107" s="65">
        <f>(D107*1+E107*2+F107*3+G107*4+H107*5)/SUM(D107:H107)</f>
        <v>2.96514745308311</v>
      </c>
      <c r="D107" s="49">
        <v>56</v>
      </c>
      <c r="E107" s="49">
        <v>64</v>
      </c>
      <c r="F107" s="49">
        <v>113</v>
      </c>
      <c r="G107" s="49">
        <v>117</v>
      </c>
      <c r="H107" s="49">
        <v>23</v>
      </c>
      <c r="I107" s="49">
        <v>9</v>
      </c>
      <c r="J107" s="60"/>
      <c r="K107" s="16"/>
      <c r="L107" s="16"/>
    </row>
    <row r="108" spans="1:12" ht="12.75">
      <c r="A108" s="16"/>
      <c r="B108" s="2"/>
      <c r="C108" s="1"/>
      <c r="J108" s="16"/>
      <c r="K108" s="16"/>
      <c r="L108" s="16"/>
    </row>
    <row r="109" ht="12.75">
      <c r="B109" s="32" t="s">
        <v>60</v>
      </c>
    </row>
    <row r="110" ht="12.75">
      <c r="B110" s="32" t="s">
        <v>59</v>
      </c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</sheetData>
  <sheetProtection/>
  <mergeCells count="8">
    <mergeCell ref="D57:H57"/>
    <mergeCell ref="D105:H105"/>
    <mergeCell ref="K23:K24"/>
    <mergeCell ref="F27:G27"/>
    <mergeCell ref="B6:B7"/>
    <mergeCell ref="C6:E6"/>
    <mergeCell ref="F6:F7"/>
    <mergeCell ref="H6:L6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5" max="255" man="1"/>
    <brk id="111" max="1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04"/>
  <sheetViews>
    <sheetView zoomScale="70" zoomScaleNormal="70" zoomScalePageLayoutView="0" workbookViewId="0" topLeftCell="A55">
      <selection activeCell="D59" sqref="D59"/>
    </sheetView>
  </sheetViews>
  <sheetFormatPr defaultColWidth="11.421875" defaultRowHeight="12.75"/>
  <cols>
    <col min="1" max="1" width="5.140625" style="71" customWidth="1"/>
    <col min="2" max="2" width="53.00390625" style="71" customWidth="1"/>
    <col min="3" max="3" width="13.00390625" style="73" bestFit="1" customWidth="1"/>
    <col min="4" max="4" width="9.7109375" style="74" customWidth="1"/>
    <col min="5" max="12" width="9.7109375" style="71" customWidth="1"/>
    <col min="13" max="16384" width="11.421875" style="71" customWidth="1"/>
  </cols>
  <sheetData>
    <row r="1" ht="18">
      <c r="B1" s="72" t="s">
        <v>131</v>
      </c>
    </row>
    <row r="3" ht="12.75">
      <c r="B3" s="75" t="s">
        <v>138</v>
      </c>
    </row>
    <row r="6" spans="2:20" ht="20.25" customHeight="1">
      <c r="B6" s="145" t="s">
        <v>0</v>
      </c>
      <c r="C6" s="145" t="s">
        <v>62</v>
      </c>
      <c r="D6" s="145"/>
      <c r="E6" s="145"/>
      <c r="F6" s="146" t="s">
        <v>31</v>
      </c>
      <c r="G6" s="77"/>
      <c r="H6" s="145" t="s">
        <v>20</v>
      </c>
      <c r="I6" s="145"/>
      <c r="J6" s="145"/>
      <c r="K6" s="145"/>
      <c r="L6" s="145"/>
      <c r="M6" s="78"/>
      <c r="P6" s="78"/>
      <c r="Q6" s="78"/>
      <c r="R6" s="78"/>
      <c r="S6" s="78"/>
      <c r="T6" s="78"/>
    </row>
    <row r="7" spans="2:20" ht="12.75">
      <c r="B7" s="145"/>
      <c r="C7" s="76" t="s">
        <v>1</v>
      </c>
      <c r="D7" s="76" t="s">
        <v>2</v>
      </c>
      <c r="E7" s="76" t="s">
        <v>3</v>
      </c>
      <c r="F7" s="146"/>
      <c r="G7" s="77"/>
      <c r="H7" s="76" t="s">
        <v>21</v>
      </c>
      <c r="I7" s="76" t="s">
        <v>22</v>
      </c>
      <c r="J7" s="76" t="s">
        <v>5</v>
      </c>
      <c r="K7" s="76" t="s">
        <v>6</v>
      </c>
      <c r="L7" s="76" t="s">
        <v>3</v>
      </c>
      <c r="M7" s="78"/>
      <c r="P7" s="78"/>
      <c r="Q7" s="78"/>
      <c r="R7" s="78"/>
      <c r="S7" s="78"/>
      <c r="T7" s="78"/>
    </row>
    <row r="8" spans="1:20" ht="15" customHeight="1">
      <c r="A8" s="79"/>
      <c r="B8" s="80" t="s">
        <v>139</v>
      </c>
      <c r="C8" s="81">
        <v>0</v>
      </c>
      <c r="D8" s="81">
        <v>3</v>
      </c>
      <c r="E8" s="81">
        <v>0</v>
      </c>
      <c r="F8" s="82">
        <f>SUM(C8:E8)</f>
        <v>3</v>
      </c>
      <c r="G8" s="83"/>
      <c r="H8" s="81">
        <v>0</v>
      </c>
      <c r="I8" s="81">
        <v>0</v>
      </c>
      <c r="J8" s="81">
        <v>0</v>
      </c>
      <c r="K8" s="81">
        <v>3</v>
      </c>
      <c r="L8" s="81">
        <v>0</v>
      </c>
      <c r="M8" s="73"/>
      <c r="P8" s="73"/>
      <c r="Q8" s="73"/>
      <c r="R8" s="73"/>
      <c r="S8" s="73"/>
      <c r="T8" s="73"/>
    </row>
    <row r="9" spans="1:20" ht="15" customHeight="1">
      <c r="A9" s="79"/>
      <c r="B9" s="80" t="s">
        <v>45</v>
      </c>
      <c r="C9" s="81">
        <v>11</v>
      </c>
      <c r="D9" s="81">
        <v>15</v>
      </c>
      <c r="E9" s="81">
        <v>0</v>
      </c>
      <c r="F9" s="82">
        <f>SUM(C9:E9)</f>
        <v>26</v>
      </c>
      <c r="G9" s="83"/>
      <c r="H9" s="81">
        <v>6</v>
      </c>
      <c r="I9" s="81">
        <v>2</v>
      </c>
      <c r="J9" s="81">
        <v>14</v>
      </c>
      <c r="K9" s="81">
        <v>8</v>
      </c>
      <c r="L9" s="81">
        <v>0</v>
      </c>
      <c r="M9" s="73"/>
      <c r="P9" s="73"/>
      <c r="Q9" s="73"/>
      <c r="R9" s="73"/>
      <c r="S9" s="73"/>
      <c r="T9" s="73"/>
    </row>
    <row r="10" spans="1:20" ht="15" customHeight="1">
      <c r="A10" s="79"/>
      <c r="B10" s="84" t="s">
        <v>3</v>
      </c>
      <c r="C10" s="81">
        <v>2</v>
      </c>
      <c r="D10" s="81">
        <v>0</v>
      </c>
      <c r="E10" s="81">
        <v>0</v>
      </c>
      <c r="F10" s="82">
        <f>SUM(C10:E10)</f>
        <v>2</v>
      </c>
      <c r="G10" s="83"/>
      <c r="H10" s="81">
        <v>0</v>
      </c>
      <c r="I10" s="81">
        <v>0</v>
      </c>
      <c r="J10" s="81">
        <v>0</v>
      </c>
      <c r="K10" s="81">
        <v>2</v>
      </c>
      <c r="L10" s="81">
        <v>0</v>
      </c>
      <c r="M10" s="73"/>
      <c r="P10" s="73"/>
      <c r="Q10" s="73"/>
      <c r="R10" s="73"/>
      <c r="S10" s="73"/>
      <c r="T10" s="73"/>
    </row>
    <row r="11" spans="1:20" ht="15" customHeight="1">
      <c r="A11" s="79"/>
      <c r="B11" s="85" t="s">
        <v>4</v>
      </c>
      <c r="C11" s="86">
        <f>SUM(C8:C10)</f>
        <v>13</v>
      </c>
      <c r="D11" s="86">
        <f>SUM(D8:D10)</f>
        <v>18</v>
      </c>
      <c r="E11" s="87">
        <f>SUM(E8:E10)</f>
        <v>0</v>
      </c>
      <c r="F11" s="86">
        <f>SUM(F8:F10)</f>
        <v>31</v>
      </c>
      <c r="G11" s="88"/>
      <c r="H11" s="87">
        <f>SUM(H8:H10)</f>
        <v>6</v>
      </c>
      <c r="I11" s="87">
        <f>SUM(I8:I10)</f>
        <v>2</v>
      </c>
      <c r="J11" s="87">
        <f>SUM(J8:J10)</f>
        <v>14</v>
      </c>
      <c r="K11" s="87">
        <f>SUM(K8:K10)</f>
        <v>13</v>
      </c>
      <c r="L11" s="87">
        <f>SUM(L8:L10)</f>
        <v>0</v>
      </c>
      <c r="M11" s="78"/>
      <c r="P11" s="73"/>
      <c r="Q11" s="73"/>
      <c r="R11" s="73"/>
      <c r="S11" s="73"/>
      <c r="T11" s="73"/>
    </row>
    <row r="12" spans="5:6" ht="12.75">
      <c r="E12" s="89"/>
      <c r="F12" s="89"/>
    </row>
    <row r="13" spans="8:15" ht="12.75">
      <c r="H13" s="90"/>
      <c r="N13" s="91"/>
      <c r="O13" s="91"/>
    </row>
    <row r="14" spans="2:9" ht="12.75">
      <c r="B14" s="75" t="s">
        <v>32</v>
      </c>
      <c r="H14" s="92" t="s">
        <v>27</v>
      </c>
      <c r="I14" s="91"/>
    </row>
    <row r="15" spans="2:9" ht="12.75">
      <c r="B15" s="75"/>
      <c r="H15" s="91"/>
      <c r="I15" s="91"/>
    </row>
    <row r="16" spans="2:9" ht="15" customHeight="1">
      <c r="B16" s="75"/>
      <c r="C16" s="93" t="s">
        <v>7</v>
      </c>
      <c r="D16" s="93" t="s">
        <v>57</v>
      </c>
      <c r="H16" s="91" t="s">
        <v>21</v>
      </c>
      <c r="I16" s="91" t="s">
        <v>23</v>
      </c>
    </row>
    <row r="17" spans="2:9" ht="15" customHeight="1">
      <c r="B17" s="94" t="s">
        <v>28</v>
      </c>
      <c r="C17" s="95">
        <v>10</v>
      </c>
      <c r="D17" s="96">
        <f aca="true" t="shared" si="0" ref="D17:D25">(C17/$F$11)</f>
        <v>0.3225806451612903</v>
      </c>
      <c r="E17" s="97"/>
      <c r="H17" s="91" t="s">
        <v>24</v>
      </c>
      <c r="I17" s="91" t="s">
        <v>25</v>
      </c>
    </row>
    <row r="18" spans="2:9" ht="15" customHeight="1">
      <c r="B18" s="94" t="s">
        <v>9</v>
      </c>
      <c r="C18" s="95">
        <v>11</v>
      </c>
      <c r="D18" s="96">
        <f t="shared" si="0"/>
        <v>0.3548387096774194</v>
      </c>
      <c r="E18" s="97"/>
      <c r="H18" s="91" t="s">
        <v>5</v>
      </c>
      <c r="I18" s="91" t="s">
        <v>26</v>
      </c>
    </row>
    <row r="19" spans="2:5" ht="15" customHeight="1">
      <c r="B19" s="94" t="s">
        <v>144</v>
      </c>
      <c r="C19" s="95"/>
      <c r="D19" s="96"/>
      <c r="E19" s="97"/>
    </row>
    <row r="20" spans="2:8" ht="15" customHeight="1">
      <c r="B20" s="98" t="s">
        <v>110</v>
      </c>
      <c r="C20" s="99">
        <v>3</v>
      </c>
      <c r="D20" s="96">
        <f t="shared" si="0"/>
        <v>0.0967741935483871</v>
      </c>
      <c r="E20" s="97"/>
      <c r="H20" s="90"/>
    </row>
    <row r="21" spans="2:11" ht="15" customHeight="1">
      <c r="B21" s="98" t="s">
        <v>111</v>
      </c>
      <c r="C21" s="95">
        <v>2</v>
      </c>
      <c r="D21" s="96">
        <f t="shared" si="0"/>
        <v>0.06451612903225806</v>
      </c>
      <c r="E21" s="97"/>
      <c r="F21" s="100"/>
      <c r="G21" s="100"/>
      <c r="H21" s="100"/>
      <c r="I21" s="100"/>
      <c r="J21" s="100"/>
      <c r="K21" s="150"/>
    </row>
    <row r="22" spans="2:11" ht="15" customHeight="1">
      <c r="B22" s="98" t="s">
        <v>118</v>
      </c>
      <c r="C22" s="95">
        <v>6</v>
      </c>
      <c r="D22" s="96">
        <f t="shared" si="0"/>
        <v>0.1935483870967742</v>
      </c>
      <c r="E22" s="97"/>
      <c r="F22" s="100"/>
      <c r="G22" s="100"/>
      <c r="H22" s="101"/>
      <c r="I22" s="101"/>
      <c r="J22" s="101"/>
      <c r="K22" s="150"/>
    </row>
    <row r="23" spans="2:11" ht="15" customHeight="1">
      <c r="B23" s="98" t="s">
        <v>150</v>
      </c>
      <c r="C23" s="95">
        <v>0</v>
      </c>
      <c r="D23" s="96">
        <f t="shared" si="0"/>
        <v>0</v>
      </c>
      <c r="E23" s="97"/>
      <c r="F23" s="100"/>
      <c r="G23" s="100"/>
      <c r="H23" s="101"/>
      <c r="I23" s="101"/>
      <c r="J23" s="101"/>
      <c r="K23" s="101"/>
    </row>
    <row r="24" spans="2:11" ht="15" customHeight="1">
      <c r="B24" s="94" t="s">
        <v>6</v>
      </c>
      <c r="C24" s="95">
        <v>10</v>
      </c>
      <c r="D24" s="96">
        <f t="shared" si="0"/>
        <v>0.3225806451612903</v>
      </c>
      <c r="E24" s="97"/>
      <c r="F24" s="100"/>
      <c r="G24" s="102"/>
      <c r="I24" s="103"/>
      <c r="J24" s="103"/>
      <c r="K24" s="103"/>
    </row>
    <row r="25" spans="2:11" ht="15" customHeight="1">
      <c r="B25" s="104" t="s">
        <v>3</v>
      </c>
      <c r="C25" s="105">
        <v>0</v>
      </c>
      <c r="D25" s="96">
        <f t="shared" si="0"/>
        <v>0</v>
      </c>
      <c r="E25" s="97"/>
      <c r="F25" s="100"/>
      <c r="G25" s="102"/>
      <c r="I25" s="103"/>
      <c r="J25" s="103"/>
      <c r="K25" s="103"/>
    </row>
    <row r="26" spans="2:11" ht="12.75">
      <c r="B26" s="90"/>
      <c r="D26" s="106"/>
      <c r="F26" s="151"/>
      <c r="G26" s="151"/>
      <c r="I26" s="103"/>
      <c r="J26" s="103"/>
      <c r="K26" s="103"/>
    </row>
    <row r="27" spans="2:4" ht="12.75">
      <c r="B27" s="75"/>
      <c r="D27" s="106"/>
    </row>
    <row r="28" spans="2:4" ht="12.75">
      <c r="B28" s="75" t="s">
        <v>33</v>
      </c>
      <c r="D28" s="106"/>
    </row>
    <row r="29" spans="2:4" ht="12.75">
      <c r="B29" s="75"/>
      <c r="D29" s="106"/>
    </row>
    <row r="30" spans="2:4" ht="15" customHeight="1">
      <c r="B30" s="75"/>
      <c r="C30" s="76" t="s">
        <v>7</v>
      </c>
      <c r="D30" s="76" t="s">
        <v>57</v>
      </c>
    </row>
    <row r="31" spans="2:5" ht="15" customHeight="1">
      <c r="B31" s="107" t="s">
        <v>29</v>
      </c>
      <c r="C31" s="95">
        <v>6</v>
      </c>
      <c r="D31" s="96">
        <f>(C31/$F$11)</f>
        <v>0.1935483870967742</v>
      </c>
      <c r="E31" s="97"/>
    </row>
    <row r="32" spans="2:5" ht="15" customHeight="1">
      <c r="B32" s="107" t="s">
        <v>108</v>
      </c>
      <c r="C32" s="95">
        <v>12</v>
      </c>
      <c r="D32" s="96">
        <f>(C32/$F$11)</f>
        <v>0.3870967741935484</v>
      </c>
      <c r="E32" s="97"/>
    </row>
    <row r="33" spans="2:5" ht="15" customHeight="1">
      <c r="B33" s="108" t="s">
        <v>6</v>
      </c>
      <c r="C33" s="95">
        <v>13</v>
      </c>
      <c r="D33" s="96">
        <f>(C33/$F$11)</f>
        <v>0.41935483870967744</v>
      </c>
      <c r="E33" s="97"/>
    </row>
    <row r="34" spans="2:5" ht="15" customHeight="1">
      <c r="B34" s="104" t="s">
        <v>3</v>
      </c>
      <c r="C34" s="105">
        <v>0</v>
      </c>
      <c r="D34" s="96">
        <f>(C34/$F$11)</f>
        <v>0</v>
      </c>
      <c r="E34" s="97"/>
    </row>
    <row r="35" spans="2:4" ht="12.75">
      <c r="B35" s="90"/>
      <c r="C35" s="71"/>
      <c r="D35" s="109"/>
    </row>
    <row r="36" ht="12.75">
      <c r="B36" s="75"/>
    </row>
    <row r="37" ht="12.75">
      <c r="B37" s="75" t="s">
        <v>34</v>
      </c>
    </row>
    <row r="38" ht="12.75">
      <c r="B38" s="75"/>
    </row>
    <row r="39" spans="2:4" ht="15" customHeight="1">
      <c r="B39" s="75"/>
      <c r="C39" s="76" t="s">
        <v>7</v>
      </c>
      <c r="D39" s="76" t="s">
        <v>57</v>
      </c>
    </row>
    <row r="40" spans="2:16" ht="15" customHeight="1">
      <c r="B40" s="108" t="s">
        <v>10</v>
      </c>
      <c r="C40" s="95">
        <v>4</v>
      </c>
      <c r="D40" s="96">
        <f aca="true" t="shared" si="1" ref="D40:D50">(C40/$F$11)</f>
        <v>0.12903225806451613</v>
      </c>
      <c r="E40" s="97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2:5" ht="15" customHeight="1">
      <c r="B41" s="108" t="s">
        <v>11</v>
      </c>
      <c r="C41" s="95">
        <v>12</v>
      </c>
      <c r="D41" s="96">
        <f t="shared" si="1"/>
        <v>0.3870967741935484</v>
      </c>
      <c r="E41" s="97"/>
    </row>
    <row r="42" spans="2:5" ht="15" customHeight="1">
      <c r="B42" s="108" t="s">
        <v>147</v>
      </c>
      <c r="C42" s="95"/>
      <c r="D42" s="96"/>
      <c r="E42" s="97"/>
    </row>
    <row r="43" spans="2:5" ht="15" customHeight="1">
      <c r="B43" s="111" t="s">
        <v>115</v>
      </c>
      <c r="C43" s="99">
        <v>1</v>
      </c>
      <c r="D43" s="96">
        <f t="shared" si="1"/>
        <v>0.03225806451612903</v>
      </c>
      <c r="E43" s="97"/>
    </row>
    <row r="44" spans="2:5" ht="15" customHeight="1">
      <c r="B44" s="111" t="s">
        <v>116</v>
      </c>
      <c r="C44" s="95">
        <v>1</v>
      </c>
      <c r="D44" s="96">
        <f t="shared" si="1"/>
        <v>0.03225806451612903</v>
      </c>
      <c r="E44" s="97"/>
    </row>
    <row r="45" spans="2:5" ht="15" customHeight="1">
      <c r="B45" s="111" t="s">
        <v>117</v>
      </c>
      <c r="C45" s="95">
        <v>3</v>
      </c>
      <c r="D45" s="96">
        <f t="shared" si="1"/>
        <v>0.0967741935483871</v>
      </c>
      <c r="E45" s="97"/>
    </row>
    <row r="46" spans="2:5" ht="15" customHeight="1">
      <c r="B46" s="111" t="s">
        <v>151</v>
      </c>
      <c r="C46" s="95">
        <v>0</v>
      </c>
      <c r="D46" s="96">
        <f t="shared" si="1"/>
        <v>0</v>
      </c>
      <c r="E46" s="97"/>
    </row>
    <row r="47" spans="2:5" ht="15" customHeight="1">
      <c r="B47" s="108" t="s">
        <v>79</v>
      </c>
      <c r="C47" s="95">
        <v>22</v>
      </c>
      <c r="D47" s="96">
        <f t="shared" si="1"/>
        <v>0.7096774193548387</v>
      </c>
      <c r="E47" s="97"/>
    </row>
    <row r="48" spans="2:5" ht="15" customHeight="1">
      <c r="B48" s="108" t="s">
        <v>114</v>
      </c>
      <c r="C48" s="95">
        <v>1</v>
      </c>
      <c r="D48" s="96">
        <f t="shared" si="1"/>
        <v>0.03225806451612903</v>
      </c>
      <c r="E48" s="97"/>
    </row>
    <row r="49" spans="2:5" ht="15" customHeight="1">
      <c r="B49" s="108" t="s">
        <v>6</v>
      </c>
      <c r="C49" s="95">
        <v>6</v>
      </c>
      <c r="D49" s="96">
        <f t="shared" si="1"/>
        <v>0.1935483870967742</v>
      </c>
      <c r="E49" s="97"/>
    </row>
    <row r="50" spans="2:5" ht="15" customHeight="1">
      <c r="B50" s="104" t="s">
        <v>3</v>
      </c>
      <c r="C50" s="105">
        <v>3</v>
      </c>
      <c r="D50" s="96">
        <f t="shared" si="1"/>
        <v>0.0967741935483871</v>
      </c>
      <c r="E50" s="97"/>
    </row>
    <row r="51" spans="2:5" ht="15" customHeight="1">
      <c r="B51" s="112"/>
      <c r="C51" s="113"/>
      <c r="D51" s="114"/>
      <c r="E51" s="97"/>
    </row>
    <row r="52" spans="2:5" ht="15" customHeight="1">
      <c r="B52" s="112"/>
      <c r="C52" s="113"/>
      <c r="D52" s="114"/>
      <c r="E52" s="97"/>
    </row>
    <row r="53" spans="2:5" ht="15" customHeight="1">
      <c r="B53" s="75" t="s">
        <v>119</v>
      </c>
      <c r="C53" s="113"/>
      <c r="D53" s="114"/>
      <c r="E53" s="97"/>
    </row>
    <row r="54" spans="2:5" ht="15" customHeight="1">
      <c r="B54" s="112"/>
      <c r="C54" s="113"/>
      <c r="D54" s="114"/>
      <c r="E54" s="97"/>
    </row>
    <row r="55" spans="2:11" ht="15" customHeight="1">
      <c r="B55" s="112"/>
      <c r="C55" s="115"/>
      <c r="D55" s="147" t="s">
        <v>126</v>
      </c>
      <c r="E55" s="148"/>
      <c r="F55" s="148"/>
      <c r="G55" s="148"/>
      <c r="H55" s="149"/>
      <c r="I55" s="115"/>
      <c r="J55" s="77"/>
      <c r="K55" s="89"/>
    </row>
    <row r="56" spans="2:11" ht="15" customHeight="1">
      <c r="B56" s="112"/>
      <c r="C56" s="93" t="s">
        <v>18</v>
      </c>
      <c r="D56" s="93">
        <v>1</v>
      </c>
      <c r="E56" s="93">
        <v>2</v>
      </c>
      <c r="F56" s="93">
        <v>3</v>
      </c>
      <c r="G56" s="93">
        <v>4</v>
      </c>
      <c r="H56" s="93">
        <v>5</v>
      </c>
      <c r="I56" s="93" t="s">
        <v>19</v>
      </c>
      <c r="J56" s="116"/>
      <c r="K56" s="89"/>
    </row>
    <row r="57" spans="2:11" ht="15" customHeight="1">
      <c r="B57" s="108" t="s">
        <v>120</v>
      </c>
      <c r="C57" s="117">
        <f aca="true" t="shared" si="2" ref="C57:C62">(D57*1+E57*2+F57*3+G57*4+H57*5)/SUM(D57:I57)</f>
        <v>3.903225806451613</v>
      </c>
      <c r="D57" s="118">
        <v>0</v>
      </c>
      <c r="E57" s="118">
        <v>1</v>
      </c>
      <c r="F57" s="118">
        <v>8</v>
      </c>
      <c r="G57" s="118">
        <v>10</v>
      </c>
      <c r="H57" s="118">
        <v>11</v>
      </c>
      <c r="I57" s="118">
        <v>1</v>
      </c>
      <c r="J57" s="119"/>
      <c r="K57" s="89"/>
    </row>
    <row r="58" spans="2:11" ht="15" customHeight="1">
      <c r="B58" s="108" t="s">
        <v>121</v>
      </c>
      <c r="C58" s="117">
        <f t="shared" si="2"/>
        <v>3.3870967741935485</v>
      </c>
      <c r="D58" s="120">
        <v>1</v>
      </c>
      <c r="E58" s="121">
        <v>1</v>
      </c>
      <c r="F58" s="121">
        <v>8</v>
      </c>
      <c r="G58" s="121">
        <v>12</v>
      </c>
      <c r="H58" s="121">
        <v>6</v>
      </c>
      <c r="I58" s="121">
        <v>3</v>
      </c>
      <c r="J58" s="89"/>
      <c r="K58" s="89"/>
    </row>
    <row r="59" spans="2:11" ht="15" customHeight="1">
      <c r="B59" s="108" t="s">
        <v>122</v>
      </c>
      <c r="C59" s="117">
        <f t="shared" si="2"/>
        <v>3.6129032258064515</v>
      </c>
      <c r="D59" s="120">
        <v>0</v>
      </c>
      <c r="E59" s="121">
        <v>2</v>
      </c>
      <c r="F59" s="121">
        <v>5</v>
      </c>
      <c r="G59" s="121">
        <v>12</v>
      </c>
      <c r="H59" s="121">
        <v>9</v>
      </c>
      <c r="I59" s="121">
        <v>3</v>
      </c>
      <c r="J59" s="89"/>
      <c r="K59" s="89"/>
    </row>
    <row r="60" spans="2:9" ht="15" customHeight="1">
      <c r="B60" s="108" t="s">
        <v>123</v>
      </c>
      <c r="C60" s="117">
        <f t="shared" si="2"/>
        <v>3.4193548387096775</v>
      </c>
      <c r="D60" s="120">
        <v>0</v>
      </c>
      <c r="E60" s="121">
        <v>2</v>
      </c>
      <c r="F60" s="121">
        <v>7</v>
      </c>
      <c r="G60" s="121">
        <v>9</v>
      </c>
      <c r="H60" s="121">
        <v>9</v>
      </c>
      <c r="I60" s="121">
        <v>4</v>
      </c>
    </row>
    <row r="61" spans="2:9" ht="15" customHeight="1">
      <c r="B61" s="108" t="s">
        <v>124</v>
      </c>
      <c r="C61" s="117">
        <f t="shared" si="2"/>
        <v>3.129032258064516</v>
      </c>
      <c r="D61" s="120">
        <v>2</v>
      </c>
      <c r="E61" s="121">
        <v>5</v>
      </c>
      <c r="F61" s="121">
        <v>9</v>
      </c>
      <c r="G61" s="121">
        <v>7</v>
      </c>
      <c r="H61" s="121">
        <v>6</v>
      </c>
      <c r="I61" s="121">
        <v>2</v>
      </c>
    </row>
    <row r="62" spans="2:9" ht="15" customHeight="1">
      <c r="B62" s="108" t="s">
        <v>125</v>
      </c>
      <c r="C62" s="117">
        <f t="shared" si="2"/>
        <v>3.4838709677419355</v>
      </c>
      <c r="D62" s="120">
        <v>1</v>
      </c>
      <c r="E62" s="121">
        <v>4</v>
      </c>
      <c r="F62" s="121">
        <v>6</v>
      </c>
      <c r="G62" s="121">
        <v>9</v>
      </c>
      <c r="H62" s="121">
        <v>9</v>
      </c>
      <c r="I62" s="121">
        <v>2</v>
      </c>
    </row>
    <row r="63" spans="2:5" ht="15" customHeight="1">
      <c r="B63" s="112"/>
      <c r="C63" s="113"/>
      <c r="D63" s="114"/>
      <c r="E63" s="97"/>
    </row>
    <row r="64" spans="2:4" ht="12.75">
      <c r="B64" s="122"/>
      <c r="C64" s="89"/>
      <c r="D64" s="114"/>
    </row>
    <row r="65" ht="12.75">
      <c r="B65" s="75" t="s">
        <v>135</v>
      </c>
    </row>
    <row r="66" ht="12.75">
      <c r="B66" s="75"/>
    </row>
    <row r="67" ht="12.75">
      <c r="B67" s="75" t="s">
        <v>134</v>
      </c>
    </row>
    <row r="68" ht="12.75">
      <c r="B68" s="75"/>
    </row>
    <row r="69" spans="2:4" ht="15" customHeight="1">
      <c r="B69" s="75"/>
      <c r="C69" s="76" t="s">
        <v>7</v>
      </c>
      <c r="D69" s="76" t="s">
        <v>57</v>
      </c>
    </row>
    <row r="70" spans="2:5" ht="15" customHeight="1">
      <c r="B70" s="123" t="s">
        <v>127</v>
      </c>
      <c r="C70" s="95">
        <v>9</v>
      </c>
      <c r="D70" s="96">
        <f>(C70/$F$11)</f>
        <v>0.2903225806451613</v>
      </c>
      <c r="E70" s="97"/>
    </row>
    <row r="71" spans="2:5" ht="15" customHeight="1">
      <c r="B71" s="123" t="s">
        <v>78</v>
      </c>
      <c r="C71" s="95">
        <v>6</v>
      </c>
      <c r="D71" s="96">
        <f>(C71/$F$11)</f>
        <v>0.1935483870967742</v>
      </c>
      <c r="E71" s="97"/>
    </row>
    <row r="72" spans="2:5" ht="12.75">
      <c r="B72" s="124" t="s">
        <v>128</v>
      </c>
      <c r="C72" s="95">
        <v>10</v>
      </c>
      <c r="D72" s="96">
        <f>(C72/$F$11)</f>
        <v>0.3225806451612903</v>
      </c>
      <c r="E72" s="97"/>
    </row>
    <row r="73" spans="2:5" ht="12.75">
      <c r="B73" s="123" t="s">
        <v>6</v>
      </c>
      <c r="C73" s="95">
        <v>8</v>
      </c>
      <c r="D73" s="96">
        <f>(C73/$F$11)</f>
        <v>0.25806451612903225</v>
      </c>
      <c r="E73" s="97"/>
    </row>
    <row r="74" spans="2:5" ht="12.75">
      <c r="B74" s="104" t="s">
        <v>3</v>
      </c>
      <c r="C74" s="105">
        <v>6</v>
      </c>
      <c r="D74" s="96">
        <f>(C74/$F$11)</f>
        <v>0.1935483870967742</v>
      </c>
      <c r="E74" s="97"/>
    </row>
    <row r="75" spans="2:3" ht="12.75">
      <c r="B75" s="75"/>
      <c r="C75" s="83"/>
    </row>
    <row r="76" spans="2:4" ht="12.75">
      <c r="B76" s="75"/>
      <c r="C76" s="78"/>
      <c r="D76" s="106"/>
    </row>
    <row r="77" spans="2:5" ht="14.25" customHeight="1">
      <c r="B77" s="125" t="s">
        <v>58</v>
      </c>
      <c r="C77" s="76"/>
      <c r="D77" s="126" t="s">
        <v>8</v>
      </c>
      <c r="E77" s="97"/>
    </row>
    <row r="78" spans="2:5" ht="14.25" customHeight="1">
      <c r="B78" s="123" t="s">
        <v>12</v>
      </c>
      <c r="C78" s="95">
        <v>6</v>
      </c>
      <c r="D78" s="96">
        <f aca="true" t="shared" si="3" ref="D78:D84">(C78/$C$84)</f>
        <v>0.8571428571428571</v>
      </c>
      <c r="E78" s="97"/>
    </row>
    <row r="79" spans="2:5" ht="14.25" customHeight="1">
      <c r="B79" s="123" t="s">
        <v>30</v>
      </c>
      <c r="C79" s="99">
        <v>0</v>
      </c>
      <c r="D79" s="96">
        <f t="shared" si="3"/>
        <v>0</v>
      </c>
      <c r="E79" s="97"/>
    </row>
    <row r="80" spans="2:5" ht="14.25" customHeight="1">
      <c r="B80" s="123" t="s">
        <v>13</v>
      </c>
      <c r="C80" s="99">
        <v>0</v>
      </c>
      <c r="D80" s="96">
        <f t="shared" si="3"/>
        <v>0</v>
      </c>
      <c r="E80" s="97"/>
    </row>
    <row r="81" spans="2:5" ht="14.25" customHeight="1">
      <c r="B81" s="123" t="s">
        <v>14</v>
      </c>
      <c r="C81" s="99">
        <v>1</v>
      </c>
      <c r="D81" s="96">
        <f t="shared" si="3"/>
        <v>0.14285714285714285</v>
      </c>
      <c r="E81" s="97"/>
    </row>
    <row r="82" spans="2:5" ht="14.25" customHeight="1">
      <c r="B82" s="123" t="s">
        <v>15</v>
      </c>
      <c r="C82" s="95">
        <v>0</v>
      </c>
      <c r="D82" s="96">
        <f t="shared" si="3"/>
        <v>0</v>
      </c>
      <c r="E82" s="97"/>
    </row>
    <row r="83" spans="2:5" ht="14.25" customHeight="1">
      <c r="B83" s="123" t="s">
        <v>16</v>
      </c>
      <c r="C83" s="99">
        <v>0</v>
      </c>
      <c r="D83" s="96">
        <f t="shared" si="3"/>
        <v>0</v>
      </c>
      <c r="E83" s="97"/>
    </row>
    <row r="84" spans="2:5" ht="14.25" customHeight="1">
      <c r="B84" s="127" t="s">
        <v>17</v>
      </c>
      <c r="C84" s="128">
        <f>SUM(C78:C83)</f>
        <v>7</v>
      </c>
      <c r="D84" s="96">
        <f t="shared" si="3"/>
        <v>1</v>
      </c>
      <c r="E84" s="97"/>
    </row>
    <row r="85" ht="12.75">
      <c r="B85" s="75"/>
    </row>
    <row r="86" ht="12.75">
      <c r="B86" s="75"/>
    </row>
    <row r="87" ht="12.75">
      <c r="B87" s="75" t="s">
        <v>133</v>
      </c>
    </row>
    <row r="88" ht="12.75">
      <c r="B88" s="75"/>
    </row>
    <row r="89" spans="2:4" ht="12.75">
      <c r="B89" s="75"/>
      <c r="C89" s="93" t="s">
        <v>7</v>
      </c>
      <c r="D89" s="76" t="s">
        <v>57</v>
      </c>
    </row>
    <row r="90" spans="2:5" ht="12.75">
      <c r="B90" s="104" t="s">
        <v>73</v>
      </c>
      <c r="C90" s="81">
        <v>22</v>
      </c>
      <c r="D90" s="96">
        <f>C90/(SUM($C$90:$C$98))</f>
        <v>0.4074074074074074</v>
      </c>
      <c r="E90" s="97"/>
    </row>
    <row r="91" spans="2:5" ht="25.5">
      <c r="B91" s="129" t="s">
        <v>74</v>
      </c>
      <c r="C91" s="81">
        <v>1</v>
      </c>
      <c r="D91" s="96">
        <f aca="true" t="shared" si="4" ref="D91:D98">C91/(SUM($C$90:$C$98))</f>
        <v>0.018518518518518517</v>
      </c>
      <c r="E91" s="97"/>
    </row>
    <row r="92" spans="2:5" ht="12.75">
      <c r="B92" s="104" t="s">
        <v>75</v>
      </c>
      <c r="C92" s="81">
        <v>13</v>
      </c>
      <c r="D92" s="96">
        <f t="shared" si="4"/>
        <v>0.24074074074074073</v>
      </c>
      <c r="E92" s="97"/>
    </row>
    <row r="93" spans="2:5" ht="12.75">
      <c r="B93" s="104" t="s">
        <v>76</v>
      </c>
      <c r="C93" s="81">
        <v>7</v>
      </c>
      <c r="D93" s="96">
        <f t="shared" si="4"/>
        <v>0.12962962962962962</v>
      </c>
      <c r="E93" s="97"/>
    </row>
    <row r="94" spans="2:5" ht="12.75">
      <c r="B94" s="104" t="s">
        <v>77</v>
      </c>
      <c r="C94" s="81">
        <v>3</v>
      </c>
      <c r="D94" s="96">
        <f t="shared" si="4"/>
        <v>0.05555555555555555</v>
      </c>
      <c r="E94" s="97"/>
    </row>
    <row r="95" spans="2:5" ht="12.75">
      <c r="B95" s="104" t="s">
        <v>129</v>
      </c>
      <c r="C95" s="81">
        <v>3</v>
      </c>
      <c r="D95" s="96">
        <f t="shared" si="4"/>
        <v>0.05555555555555555</v>
      </c>
      <c r="E95" s="97"/>
    </row>
    <row r="96" spans="2:5" ht="12.75">
      <c r="B96" s="104" t="s">
        <v>130</v>
      </c>
      <c r="C96" s="81">
        <v>2</v>
      </c>
      <c r="D96" s="96">
        <f t="shared" si="4"/>
        <v>0.037037037037037035</v>
      </c>
      <c r="E96" s="97"/>
    </row>
    <row r="97" spans="2:5" ht="12.75">
      <c r="B97" s="104" t="s">
        <v>6</v>
      </c>
      <c r="C97" s="81">
        <v>3</v>
      </c>
      <c r="D97" s="96">
        <f t="shared" si="4"/>
        <v>0.05555555555555555</v>
      </c>
      <c r="E97" s="97"/>
    </row>
    <row r="98" spans="2:5" ht="12.75">
      <c r="B98" s="104" t="s">
        <v>3</v>
      </c>
      <c r="C98" s="81">
        <v>0</v>
      </c>
      <c r="D98" s="96">
        <f t="shared" si="4"/>
        <v>0</v>
      </c>
      <c r="E98" s="97"/>
    </row>
    <row r="99" ht="12.75">
      <c r="B99" s="75"/>
    </row>
    <row r="100" ht="12.75">
      <c r="B100" s="75"/>
    </row>
    <row r="101" spans="2:12" ht="12.75">
      <c r="B101" s="75" t="s">
        <v>132</v>
      </c>
      <c r="J101" s="89"/>
      <c r="K101" s="89"/>
      <c r="L101" s="89"/>
    </row>
    <row r="102" spans="2:12" ht="12.75">
      <c r="B102" s="75"/>
      <c r="J102" s="89"/>
      <c r="K102" s="89"/>
      <c r="L102" s="89"/>
    </row>
    <row r="103" spans="2:12" ht="15" customHeight="1">
      <c r="B103" s="130"/>
      <c r="C103" s="115"/>
      <c r="D103" s="147" t="s">
        <v>126</v>
      </c>
      <c r="E103" s="148"/>
      <c r="F103" s="148"/>
      <c r="G103" s="148"/>
      <c r="H103" s="149"/>
      <c r="I103" s="115"/>
      <c r="J103" s="77"/>
      <c r="K103" s="89"/>
      <c r="L103" s="89"/>
    </row>
    <row r="104" spans="1:12" ht="14.25" customHeight="1">
      <c r="A104" s="75"/>
      <c r="B104" s="89"/>
      <c r="C104" s="76" t="s">
        <v>18</v>
      </c>
      <c r="D104" s="76">
        <v>1</v>
      </c>
      <c r="E104" s="76">
        <v>2</v>
      </c>
      <c r="F104" s="76">
        <v>3</v>
      </c>
      <c r="G104" s="76">
        <v>4</v>
      </c>
      <c r="H104" s="76">
        <v>5</v>
      </c>
      <c r="I104" s="76" t="s">
        <v>19</v>
      </c>
      <c r="J104" s="116"/>
      <c r="K104" s="89"/>
      <c r="L104" s="89"/>
    </row>
    <row r="105" spans="1:12" ht="14.25" customHeight="1">
      <c r="A105" s="131"/>
      <c r="B105" s="132"/>
      <c r="C105" s="117">
        <f>(D105*1+E105*2+F105*3+G105*4+H105*5)/SUM(D105:I105)</f>
        <v>4.225806451612903</v>
      </c>
      <c r="D105" s="133">
        <v>0</v>
      </c>
      <c r="E105" s="133">
        <v>0</v>
      </c>
      <c r="F105" s="133">
        <v>4</v>
      </c>
      <c r="G105" s="133">
        <v>11</v>
      </c>
      <c r="H105" s="133">
        <v>15</v>
      </c>
      <c r="I105" s="133">
        <v>1</v>
      </c>
      <c r="J105" s="134"/>
      <c r="K105" s="89"/>
      <c r="L105" s="89"/>
    </row>
    <row r="106" spans="1:12" ht="12.75">
      <c r="A106" s="89"/>
      <c r="B106" s="75"/>
      <c r="C106" s="71"/>
      <c r="J106" s="89"/>
      <c r="K106" s="89"/>
      <c r="L106" s="89"/>
    </row>
    <row r="107" ht="12.75">
      <c r="B107" s="122" t="s">
        <v>60</v>
      </c>
    </row>
    <row r="108" ht="12.75">
      <c r="B108" s="122" t="s">
        <v>59</v>
      </c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</sheetData>
  <sheetProtection/>
  <mergeCells count="8">
    <mergeCell ref="B6:B7"/>
    <mergeCell ref="C6:E6"/>
    <mergeCell ref="F6:F7"/>
    <mergeCell ref="H6:L6"/>
    <mergeCell ref="D55:H55"/>
    <mergeCell ref="D103:H103"/>
    <mergeCell ref="K21:K22"/>
    <mergeCell ref="F26:G26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3" max="255" man="1"/>
    <brk id="109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1"/>
  <sheetViews>
    <sheetView zoomScale="70" zoomScaleNormal="70" zoomScalePageLayoutView="0" workbookViewId="0" topLeftCell="A73">
      <selection activeCell="G92" sqref="G92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63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55" t="s">
        <v>35</v>
      </c>
      <c r="C8" s="8">
        <v>158</v>
      </c>
      <c r="D8" s="8">
        <v>181</v>
      </c>
      <c r="E8" s="9">
        <v>4</v>
      </c>
      <c r="F8" s="10">
        <f>SUM(C8:E8)</f>
        <v>343</v>
      </c>
      <c r="G8" s="11"/>
      <c r="H8" s="9">
        <v>76</v>
      </c>
      <c r="I8" s="9">
        <v>255</v>
      </c>
      <c r="J8" s="9">
        <v>26</v>
      </c>
      <c r="K8" s="9">
        <v>19</v>
      </c>
      <c r="L8" s="9">
        <v>1</v>
      </c>
      <c r="M8" s="3"/>
      <c r="P8" s="3"/>
      <c r="Q8" s="3"/>
      <c r="R8" s="3"/>
      <c r="S8" s="3"/>
      <c r="T8" s="3"/>
    </row>
    <row r="9" spans="1:20" ht="15" customHeight="1">
      <c r="A9" s="7"/>
      <c r="B9" s="57" t="s">
        <v>4</v>
      </c>
      <c r="C9" s="13">
        <f>SUM(C8:C8)</f>
        <v>158</v>
      </c>
      <c r="D9" s="13">
        <f>SUM(D8:D8)</f>
        <v>181</v>
      </c>
      <c r="E9" s="14">
        <f>SUM(E8:E8)</f>
        <v>4</v>
      </c>
      <c r="F9" s="13">
        <f>SUM(F8:F8)</f>
        <v>343</v>
      </c>
      <c r="G9" s="15"/>
      <c r="H9" s="14">
        <f>SUM(H8:H8)</f>
        <v>76</v>
      </c>
      <c r="I9" s="14">
        <f>SUM(I8:I8)</f>
        <v>255</v>
      </c>
      <c r="J9" s="14">
        <f>SUM(J8:J8)</f>
        <v>26</v>
      </c>
      <c r="K9" s="14">
        <f>SUM(K8:K8)</f>
        <v>19</v>
      </c>
      <c r="L9" s="14">
        <f>SUM(L8:L8)</f>
        <v>1</v>
      </c>
      <c r="M9" s="6"/>
      <c r="P9" s="3"/>
      <c r="Q9" s="3"/>
      <c r="R9" s="3"/>
      <c r="S9" s="3"/>
      <c r="T9" s="3"/>
    </row>
    <row r="10" spans="5:6" ht="12.75">
      <c r="E10" s="16"/>
      <c r="F10" s="16"/>
    </row>
    <row r="11" spans="8:15" ht="12.75">
      <c r="H11" s="17"/>
      <c r="N11" s="18"/>
      <c r="O11" s="18"/>
    </row>
    <row r="12" spans="2:9" ht="12.75">
      <c r="B12" s="2" t="s">
        <v>32</v>
      </c>
      <c r="H12" s="19" t="s">
        <v>27</v>
      </c>
      <c r="I12" s="18"/>
    </row>
    <row r="13" spans="2:9" ht="12.75">
      <c r="B13" s="2"/>
      <c r="H13" s="18"/>
      <c r="I13" s="18"/>
    </row>
    <row r="14" spans="2:9" ht="15" customHeight="1">
      <c r="B14" s="2"/>
      <c r="C14" s="47" t="s">
        <v>7</v>
      </c>
      <c r="D14" s="47" t="s">
        <v>57</v>
      </c>
      <c r="H14" s="18" t="s">
        <v>21</v>
      </c>
      <c r="I14" s="18" t="s">
        <v>23</v>
      </c>
    </row>
    <row r="15" spans="2:9" ht="15" customHeight="1">
      <c r="B15" s="54" t="s">
        <v>28</v>
      </c>
      <c r="C15" s="21">
        <v>320</v>
      </c>
      <c r="D15" s="22">
        <f>(C15/$F$9)</f>
        <v>0.9329446064139941</v>
      </c>
      <c r="E15" s="50"/>
      <c r="H15" s="18" t="s">
        <v>24</v>
      </c>
      <c r="I15" s="18" t="s">
        <v>25</v>
      </c>
    </row>
    <row r="16" spans="2:9" ht="15" customHeight="1">
      <c r="B16" s="54" t="s">
        <v>9</v>
      </c>
      <c r="C16" s="21">
        <v>79</v>
      </c>
      <c r="D16" s="22">
        <f aca="true" t="shared" si="0" ref="D16:D22">(C16/$F$9)</f>
        <v>0.2303206997084548</v>
      </c>
      <c r="E16" s="50"/>
      <c r="H16" s="18" t="s">
        <v>5</v>
      </c>
      <c r="I16" s="18" t="s">
        <v>26</v>
      </c>
    </row>
    <row r="17" spans="2:5" ht="15" customHeight="1">
      <c r="B17" s="54" t="s">
        <v>112</v>
      </c>
      <c r="C17" s="21"/>
      <c r="D17" s="22"/>
      <c r="E17" s="50"/>
    </row>
    <row r="18" spans="2:8" ht="15" customHeight="1">
      <c r="B18" s="69" t="s">
        <v>110</v>
      </c>
      <c r="C18" s="23">
        <v>21</v>
      </c>
      <c r="D18" s="22">
        <f t="shared" si="0"/>
        <v>0.061224489795918366</v>
      </c>
      <c r="E18" s="50"/>
      <c r="H18" s="17"/>
    </row>
    <row r="19" spans="2:11" ht="15" customHeight="1">
      <c r="B19" s="69" t="s">
        <v>111</v>
      </c>
      <c r="C19" s="21">
        <v>9</v>
      </c>
      <c r="D19" s="22">
        <f t="shared" si="0"/>
        <v>0.026239067055393587</v>
      </c>
      <c r="E19" s="50"/>
      <c r="F19" s="24"/>
      <c r="G19" s="24"/>
      <c r="H19" s="24"/>
      <c r="I19" s="24"/>
      <c r="J19" s="24"/>
      <c r="K19" s="141"/>
    </row>
    <row r="20" spans="2:11" ht="15" customHeight="1">
      <c r="B20" s="69" t="s">
        <v>118</v>
      </c>
      <c r="C20" s="21">
        <v>12</v>
      </c>
      <c r="D20" s="22">
        <f t="shared" si="0"/>
        <v>0.03498542274052478</v>
      </c>
      <c r="E20" s="50"/>
      <c r="F20" s="24"/>
      <c r="G20" s="24"/>
      <c r="H20" s="25"/>
      <c r="I20" s="25"/>
      <c r="J20" s="25"/>
      <c r="K20" s="141"/>
    </row>
    <row r="21" spans="2:11" ht="15" customHeight="1">
      <c r="B21" s="69" t="s">
        <v>146</v>
      </c>
      <c r="C21" s="21">
        <v>4</v>
      </c>
      <c r="D21" s="22">
        <f t="shared" si="0"/>
        <v>0.011661807580174927</v>
      </c>
      <c r="E21" s="50"/>
      <c r="F21" s="24"/>
      <c r="G21" s="24"/>
      <c r="H21" s="25"/>
      <c r="I21" s="25"/>
      <c r="J21" s="25"/>
      <c r="K21" s="25"/>
    </row>
    <row r="22" spans="2:11" ht="15" customHeight="1">
      <c r="B22" s="54" t="s">
        <v>6</v>
      </c>
      <c r="C22" s="21">
        <v>17</v>
      </c>
      <c r="D22" s="22">
        <f t="shared" si="0"/>
        <v>0.04956268221574344</v>
      </c>
      <c r="E22" s="50"/>
      <c r="F22" s="24"/>
      <c r="G22" s="26"/>
      <c r="H22" s="27"/>
      <c r="I22" s="27"/>
      <c r="J22" s="27"/>
      <c r="K22" s="27"/>
    </row>
    <row r="23" spans="2:11" ht="15" customHeight="1">
      <c r="B23" s="45" t="s">
        <v>3</v>
      </c>
      <c r="C23" s="21">
        <v>2</v>
      </c>
      <c r="D23" s="22">
        <f>(C23/$F$9)</f>
        <v>0.0058309037900874635</v>
      </c>
      <c r="E23" s="50"/>
      <c r="F23" s="24"/>
      <c r="G23" s="26"/>
      <c r="H23" s="27"/>
      <c r="I23" s="27"/>
      <c r="J23" s="27"/>
      <c r="K23" s="27"/>
    </row>
    <row r="24" spans="2:11" ht="12.75">
      <c r="B24" s="17"/>
      <c r="D24" s="28"/>
      <c r="F24" s="142"/>
      <c r="G24" s="142"/>
      <c r="H24" s="27"/>
      <c r="I24" s="27"/>
      <c r="J24" s="27"/>
      <c r="K24" s="27"/>
    </row>
    <row r="25" spans="2:4" ht="12.75">
      <c r="B25" s="2"/>
      <c r="D25" s="28"/>
    </row>
    <row r="26" spans="2:4" ht="12.75">
      <c r="B26" s="2" t="s">
        <v>33</v>
      </c>
      <c r="D26" s="28"/>
    </row>
    <row r="27" spans="2:4" ht="12.75">
      <c r="B27" s="2"/>
      <c r="D27" s="28"/>
    </row>
    <row r="28" spans="2:4" ht="15" customHeight="1">
      <c r="B28" s="2"/>
      <c r="C28" s="46" t="s">
        <v>7</v>
      </c>
      <c r="D28" s="46" t="s">
        <v>57</v>
      </c>
    </row>
    <row r="29" spans="2:5" ht="15" customHeight="1">
      <c r="B29" s="52" t="s">
        <v>29</v>
      </c>
      <c r="C29" s="21">
        <v>176</v>
      </c>
      <c r="D29" s="22">
        <f>(C29/$F$9)</f>
        <v>0.5131195335276968</v>
      </c>
      <c r="E29" s="50"/>
    </row>
    <row r="30" spans="2:5" ht="15" customHeight="1">
      <c r="B30" s="52" t="s">
        <v>108</v>
      </c>
      <c r="C30" s="21">
        <v>86</v>
      </c>
      <c r="D30" s="22">
        <f>(C30/$F$9)</f>
        <v>0.25072886297376096</v>
      </c>
      <c r="E30" s="50"/>
    </row>
    <row r="31" spans="2:5" ht="15" customHeight="1">
      <c r="B31" s="53" t="s">
        <v>6</v>
      </c>
      <c r="C31" s="21">
        <v>84</v>
      </c>
      <c r="D31" s="22">
        <f>(C31/$F$9)</f>
        <v>0.24489795918367346</v>
      </c>
      <c r="E31" s="50"/>
    </row>
    <row r="32" spans="2:5" ht="15" customHeight="1">
      <c r="B32" s="45" t="s">
        <v>3</v>
      </c>
      <c r="C32" s="21">
        <v>2</v>
      </c>
      <c r="D32" s="22">
        <f>(C32/$F$9)</f>
        <v>0.0058309037900874635</v>
      </c>
      <c r="E32" s="50"/>
    </row>
    <row r="33" spans="2:4" ht="12.75">
      <c r="B33" s="17"/>
      <c r="C33" s="1"/>
      <c r="D33" s="29"/>
    </row>
    <row r="34" ht="12.75">
      <c r="B34" s="2"/>
    </row>
    <row r="35" ht="12.75">
      <c r="B35" s="2" t="s">
        <v>34</v>
      </c>
    </row>
    <row r="36" ht="12.75">
      <c r="B36" s="2"/>
    </row>
    <row r="37" spans="2:4" ht="15" customHeight="1">
      <c r="B37" s="2"/>
      <c r="C37" s="46" t="s">
        <v>7</v>
      </c>
      <c r="D37" s="46" t="s">
        <v>57</v>
      </c>
    </row>
    <row r="38" spans="2:16" ht="15" customHeight="1">
      <c r="B38" s="53" t="s">
        <v>10</v>
      </c>
      <c r="C38" s="21">
        <v>247</v>
      </c>
      <c r="D38" s="22">
        <f aca="true" t="shared" si="1" ref="D38:D47">(C38/$F$9)</f>
        <v>0.7201166180758017</v>
      </c>
      <c r="E38" s="5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2:5" ht="15" customHeight="1">
      <c r="B39" s="53" t="s">
        <v>11</v>
      </c>
      <c r="C39" s="21">
        <v>6</v>
      </c>
      <c r="D39" s="22">
        <f t="shared" si="1"/>
        <v>0.01749271137026239</v>
      </c>
      <c r="E39" s="50"/>
    </row>
    <row r="40" spans="2:5" ht="15" customHeight="1">
      <c r="B40" s="53" t="s">
        <v>147</v>
      </c>
      <c r="C40" s="21"/>
      <c r="D40" s="22"/>
      <c r="E40" s="50"/>
    </row>
    <row r="41" spans="2:5" ht="15" customHeight="1">
      <c r="B41" s="68" t="s">
        <v>115</v>
      </c>
      <c r="C41" s="23">
        <v>64</v>
      </c>
      <c r="D41" s="22">
        <f t="shared" si="1"/>
        <v>0.18658892128279883</v>
      </c>
      <c r="E41" s="50"/>
    </row>
    <row r="42" spans="2:5" ht="15" customHeight="1">
      <c r="B42" s="68" t="s">
        <v>116</v>
      </c>
      <c r="C42" s="21">
        <v>59</v>
      </c>
      <c r="D42" s="22">
        <f t="shared" si="1"/>
        <v>0.17201166180758018</v>
      </c>
      <c r="E42" s="50"/>
    </row>
    <row r="43" spans="2:5" ht="15" customHeight="1">
      <c r="B43" s="68" t="s">
        <v>117</v>
      </c>
      <c r="C43" s="21">
        <v>57</v>
      </c>
      <c r="D43" s="22">
        <f t="shared" si="1"/>
        <v>0.1661807580174927</v>
      </c>
      <c r="E43" s="50"/>
    </row>
    <row r="44" spans="2:5" ht="15" customHeight="1">
      <c r="B44" s="68" t="s">
        <v>146</v>
      </c>
      <c r="C44" s="21">
        <v>10</v>
      </c>
      <c r="D44" s="22">
        <f t="shared" si="1"/>
        <v>0.029154518950437316</v>
      </c>
      <c r="E44" s="50"/>
    </row>
    <row r="45" spans="2:5" ht="15" customHeight="1">
      <c r="B45" s="53" t="s">
        <v>79</v>
      </c>
      <c r="C45" s="21">
        <v>113</v>
      </c>
      <c r="D45" s="22">
        <f t="shared" si="1"/>
        <v>0.3294460641399417</v>
      </c>
      <c r="E45" s="50"/>
    </row>
    <row r="46" spans="2:5" ht="15" customHeight="1">
      <c r="B46" s="53" t="s">
        <v>114</v>
      </c>
      <c r="C46" s="21">
        <v>42</v>
      </c>
      <c r="D46" s="22">
        <f t="shared" si="1"/>
        <v>0.12244897959183673</v>
      </c>
      <c r="E46" s="50"/>
    </row>
    <row r="47" spans="2:5" ht="15" customHeight="1">
      <c r="B47" s="53" t="s">
        <v>6</v>
      </c>
      <c r="C47" s="21">
        <v>36</v>
      </c>
      <c r="D47" s="22">
        <f t="shared" si="1"/>
        <v>0.10495626822157435</v>
      </c>
      <c r="E47" s="50"/>
    </row>
    <row r="48" spans="2:5" ht="15" customHeight="1">
      <c r="B48" s="45" t="s">
        <v>3</v>
      </c>
      <c r="C48" s="21">
        <v>27</v>
      </c>
      <c r="D48" s="22">
        <f>(C48/$F$9)</f>
        <v>0.07871720116618076</v>
      </c>
      <c r="E48" s="50"/>
    </row>
    <row r="49" spans="2:5" ht="15" customHeight="1">
      <c r="B49" s="51"/>
      <c r="C49" s="58"/>
      <c r="D49" s="31"/>
      <c r="E49" s="50"/>
    </row>
    <row r="50" spans="2:5" ht="15" customHeight="1">
      <c r="B50" s="51"/>
      <c r="C50" s="58"/>
      <c r="D50" s="31"/>
      <c r="E50" s="50"/>
    </row>
    <row r="51" spans="2:5" ht="15" customHeight="1">
      <c r="B51" s="2" t="s">
        <v>119</v>
      </c>
      <c r="C51" s="58"/>
      <c r="D51" s="31"/>
      <c r="E51" s="50"/>
    </row>
    <row r="52" spans="2:5" ht="15" customHeight="1">
      <c r="B52" s="51"/>
      <c r="C52" s="58"/>
      <c r="D52" s="31"/>
      <c r="E52" s="50"/>
    </row>
    <row r="53" spans="2:11" ht="15" customHeight="1">
      <c r="B53" s="51"/>
      <c r="C53" s="36"/>
      <c r="D53" s="138" t="s">
        <v>126</v>
      </c>
      <c r="E53" s="139"/>
      <c r="F53" s="139"/>
      <c r="G53" s="139"/>
      <c r="H53" s="140"/>
      <c r="I53" s="36"/>
      <c r="J53" s="5"/>
      <c r="K53" s="16"/>
    </row>
    <row r="54" spans="2:11" ht="15" customHeight="1">
      <c r="B54" s="51"/>
      <c r="C54" s="47" t="s">
        <v>18</v>
      </c>
      <c r="D54" s="47">
        <v>1</v>
      </c>
      <c r="E54" s="47">
        <v>2</v>
      </c>
      <c r="F54" s="47">
        <v>3</v>
      </c>
      <c r="G54" s="47">
        <v>4</v>
      </c>
      <c r="H54" s="47">
        <v>5</v>
      </c>
      <c r="I54" s="47" t="s">
        <v>19</v>
      </c>
      <c r="J54" s="59"/>
      <c r="K54" s="16"/>
    </row>
    <row r="55" spans="2:11" ht="15" customHeight="1">
      <c r="B55" s="53" t="s">
        <v>120</v>
      </c>
      <c r="C55" s="65">
        <f aca="true" t="shared" si="2" ref="C55:C60">(D55*1+E55*2+F55*3+G55*4+H55*5)/SUM(D55:H55)</f>
        <v>3.232919254658385</v>
      </c>
      <c r="D55" s="62">
        <v>11</v>
      </c>
      <c r="E55" s="62">
        <v>52</v>
      </c>
      <c r="F55" s="62">
        <v>133</v>
      </c>
      <c r="G55" s="62">
        <v>103</v>
      </c>
      <c r="H55" s="62">
        <v>23</v>
      </c>
      <c r="I55" s="62">
        <v>22</v>
      </c>
      <c r="J55" s="61"/>
      <c r="K55" s="16"/>
    </row>
    <row r="56" spans="2:11" ht="15" customHeight="1">
      <c r="B56" s="53" t="s">
        <v>121</v>
      </c>
      <c r="C56" s="65">
        <f t="shared" si="2"/>
        <v>3.930722891566265</v>
      </c>
      <c r="D56" s="63">
        <v>7</v>
      </c>
      <c r="E56" s="64">
        <v>23</v>
      </c>
      <c r="F56" s="64">
        <v>68</v>
      </c>
      <c r="G56" s="64">
        <v>122</v>
      </c>
      <c r="H56" s="64">
        <v>112</v>
      </c>
      <c r="I56" s="64">
        <v>12</v>
      </c>
      <c r="J56" s="16"/>
      <c r="K56" s="16"/>
    </row>
    <row r="57" spans="2:11" ht="15" customHeight="1">
      <c r="B57" s="53" t="s">
        <v>122</v>
      </c>
      <c r="C57" s="65">
        <f t="shared" si="2"/>
        <v>4.033536585365853</v>
      </c>
      <c r="D57" s="63">
        <v>3</v>
      </c>
      <c r="E57" s="64">
        <v>16</v>
      </c>
      <c r="F57" s="64">
        <v>71</v>
      </c>
      <c r="G57" s="64">
        <v>115</v>
      </c>
      <c r="H57" s="64">
        <v>123</v>
      </c>
      <c r="I57" s="64">
        <v>16</v>
      </c>
      <c r="J57" s="16"/>
      <c r="K57" s="16"/>
    </row>
    <row r="58" spans="2:9" ht="15" customHeight="1">
      <c r="B58" s="53" t="s">
        <v>123</v>
      </c>
      <c r="C58" s="65">
        <f t="shared" si="2"/>
        <v>2.957654723127036</v>
      </c>
      <c r="D58" s="63">
        <v>23</v>
      </c>
      <c r="E58" s="64">
        <v>53</v>
      </c>
      <c r="F58" s="64">
        <v>159</v>
      </c>
      <c r="G58" s="64">
        <v>58</v>
      </c>
      <c r="H58" s="64">
        <v>14</v>
      </c>
      <c r="I58" s="64">
        <v>37</v>
      </c>
    </row>
    <row r="59" spans="2:9" ht="15" customHeight="1">
      <c r="B59" s="53" t="s">
        <v>124</v>
      </c>
      <c r="C59" s="65">
        <f t="shared" si="2"/>
        <v>2.28719723183391</v>
      </c>
      <c r="D59" s="63">
        <v>89</v>
      </c>
      <c r="E59" s="64">
        <v>86</v>
      </c>
      <c r="F59" s="64">
        <v>71</v>
      </c>
      <c r="G59" s="64">
        <v>28</v>
      </c>
      <c r="H59" s="64">
        <v>15</v>
      </c>
      <c r="I59" s="64">
        <v>55</v>
      </c>
    </row>
    <row r="60" spans="2:9" ht="15" customHeight="1">
      <c r="B60" s="53" t="s">
        <v>125</v>
      </c>
      <c r="C60" s="65">
        <f t="shared" si="2"/>
        <v>3.495268138801262</v>
      </c>
      <c r="D60" s="63">
        <v>11</v>
      </c>
      <c r="E60" s="64">
        <v>26</v>
      </c>
      <c r="F60" s="64">
        <v>107</v>
      </c>
      <c r="G60" s="64">
        <v>141</v>
      </c>
      <c r="H60" s="64">
        <v>32</v>
      </c>
      <c r="I60" s="64">
        <v>27</v>
      </c>
    </row>
    <row r="61" spans="2:5" ht="15" customHeight="1">
      <c r="B61" s="51"/>
      <c r="C61" s="58"/>
      <c r="D61" s="31"/>
      <c r="E61" s="50"/>
    </row>
    <row r="62" spans="2:4" ht="12.75">
      <c r="B62" s="32"/>
      <c r="C62" s="16"/>
      <c r="D62" s="31"/>
    </row>
    <row r="63" ht="12.75">
      <c r="B63" s="2" t="s">
        <v>135</v>
      </c>
    </row>
    <row r="64" ht="12.75">
      <c r="B64" s="2"/>
    </row>
    <row r="65" ht="12.75">
      <c r="B65" s="2" t="s">
        <v>134</v>
      </c>
    </row>
    <row r="66" ht="12.75">
      <c r="B66" s="2"/>
    </row>
    <row r="67" spans="2:4" ht="15" customHeight="1">
      <c r="B67" s="2"/>
      <c r="C67" s="46" t="s">
        <v>7</v>
      </c>
      <c r="D67" s="46" t="s">
        <v>57</v>
      </c>
    </row>
    <row r="68" spans="2:5" ht="15" customHeight="1">
      <c r="B68" s="20" t="s">
        <v>127</v>
      </c>
      <c r="C68" s="21">
        <v>71</v>
      </c>
      <c r="D68" s="22">
        <f>(C68/$F$9)</f>
        <v>0.20699708454810495</v>
      </c>
      <c r="E68" s="50"/>
    </row>
    <row r="69" spans="2:5" ht="15" customHeight="1">
      <c r="B69" s="20" t="s">
        <v>78</v>
      </c>
      <c r="C69" s="21">
        <v>0</v>
      </c>
      <c r="D69" s="22">
        <f>(C69/$F$9)</f>
        <v>0</v>
      </c>
      <c r="E69" s="50"/>
    </row>
    <row r="70" spans="2:5" ht="12.75">
      <c r="B70" s="40" t="s">
        <v>128</v>
      </c>
      <c r="C70" s="21">
        <v>52</v>
      </c>
      <c r="D70" s="22">
        <f>(C70/$F$9)</f>
        <v>0.15160349854227406</v>
      </c>
      <c r="E70" s="50"/>
    </row>
    <row r="71" spans="2:5" ht="12.75">
      <c r="B71" s="20" t="s">
        <v>6</v>
      </c>
      <c r="C71" s="21">
        <v>54</v>
      </c>
      <c r="D71" s="22">
        <f>(C71/$F$9)</f>
        <v>0.15743440233236153</v>
      </c>
      <c r="E71" s="50"/>
    </row>
    <row r="72" spans="2:5" ht="12.75">
      <c r="B72" s="45" t="s">
        <v>3</v>
      </c>
      <c r="C72" s="21">
        <v>190</v>
      </c>
      <c r="D72" s="22">
        <f>(C72/$F$9)</f>
        <v>0.5539358600583091</v>
      </c>
      <c r="E72" s="50"/>
    </row>
    <row r="73" spans="2:3" ht="12.75">
      <c r="B73" s="2"/>
      <c r="C73" s="11"/>
    </row>
    <row r="74" spans="2:4" ht="12.75">
      <c r="B74" s="2"/>
      <c r="C74" s="6"/>
      <c r="D74" s="28"/>
    </row>
    <row r="75" spans="2:5" ht="14.25" customHeight="1">
      <c r="B75" s="33" t="s">
        <v>58</v>
      </c>
      <c r="C75" s="46" t="s">
        <v>7</v>
      </c>
      <c r="D75" s="48" t="s">
        <v>8</v>
      </c>
      <c r="E75" s="50"/>
    </row>
    <row r="76" spans="2:5" ht="14.25" customHeight="1">
      <c r="B76" s="20" t="s">
        <v>12</v>
      </c>
      <c r="C76" s="21">
        <v>43</v>
      </c>
      <c r="D76" s="22">
        <f aca="true" t="shared" si="3" ref="D76:D81">(C76/$F$9)</f>
        <v>0.12536443148688048</v>
      </c>
      <c r="E76" s="50"/>
    </row>
    <row r="77" spans="2:5" ht="14.25" customHeight="1">
      <c r="B77" s="20" t="s">
        <v>30</v>
      </c>
      <c r="C77" s="23">
        <v>3</v>
      </c>
      <c r="D77" s="22">
        <f t="shared" si="3"/>
        <v>0.008746355685131196</v>
      </c>
      <c r="E77" s="50"/>
    </row>
    <row r="78" spans="2:5" ht="14.25" customHeight="1">
      <c r="B78" s="20" t="s">
        <v>13</v>
      </c>
      <c r="C78" s="23">
        <v>2</v>
      </c>
      <c r="D78" s="22">
        <f t="shared" si="3"/>
        <v>0.0058309037900874635</v>
      </c>
      <c r="E78" s="50"/>
    </row>
    <row r="79" spans="2:5" ht="14.25" customHeight="1">
      <c r="B79" s="20" t="s">
        <v>14</v>
      </c>
      <c r="C79" s="23">
        <v>24</v>
      </c>
      <c r="D79" s="22">
        <f t="shared" si="3"/>
        <v>0.06997084548104957</v>
      </c>
      <c r="E79" s="50"/>
    </row>
    <row r="80" spans="2:5" ht="14.25" customHeight="1">
      <c r="B80" s="20" t="s">
        <v>15</v>
      </c>
      <c r="C80" s="21">
        <v>3</v>
      </c>
      <c r="D80" s="22">
        <f t="shared" si="3"/>
        <v>0.008746355685131196</v>
      </c>
      <c r="E80" s="50"/>
    </row>
    <row r="81" spans="2:5" ht="14.25" customHeight="1">
      <c r="B81" s="20" t="s">
        <v>16</v>
      </c>
      <c r="C81" s="23">
        <v>2</v>
      </c>
      <c r="D81" s="22">
        <f t="shared" si="3"/>
        <v>0.0058309037900874635</v>
      </c>
      <c r="E81" s="50"/>
    </row>
    <row r="82" ht="12.75">
      <c r="B82" s="2"/>
    </row>
    <row r="83" ht="12.75">
      <c r="B83" s="2"/>
    </row>
    <row r="84" ht="12.75">
      <c r="B84" s="2" t="s">
        <v>133</v>
      </c>
    </row>
    <row r="85" ht="12.75">
      <c r="B85" s="2"/>
    </row>
    <row r="86" spans="2:4" ht="12.75">
      <c r="B86" s="2"/>
      <c r="C86" s="47" t="s">
        <v>7</v>
      </c>
      <c r="D86" s="46" t="s">
        <v>57</v>
      </c>
    </row>
    <row r="87" spans="2:5" ht="12.75">
      <c r="B87" s="45" t="s">
        <v>73</v>
      </c>
      <c r="C87" s="9">
        <v>318</v>
      </c>
      <c r="D87" s="22">
        <f>C87/$F$9</f>
        <v>0.9271137026239067</v>
      </c>
      <c r="E87" s="50"/>
    </row>
    <row r="88" spans="2:5" ht="25.5">
      <c r="B88" s="41" t="s">
        <v>74</v>
      </c>
      <c r="C88" s="9">
        <v>63</v>
      </c>
      <c r="D88" s="22">
        <f aca="true" t="shared" si="4" ref="D88:D95">C88/$F$9</f>
        <v>0.1836734693877551</v>
      </c>
      <c r="E88" s="50"/>
    </row>
    <row r="89" spans="2:5" ht="12.75">
      <c r="B89" s="45" t="s">
        <v>75</v>
      </c>
      <c r="C89" s="9">
        <v>110</v>
      </c>
      <c r="D89" s="22">
        <f t="shared" si="4"/>
        <v>0.3206997084548105</v>
      </c>
      <c r="E89" s="50"/>
    </row>
    <row r="90" spans="2:5" ht="12.75">
      <c r="B90" s="45" t="s">
        <v>76</v>
      </c>
      <c r="C90" s="9">
        <v>76</v>
      </c>
      <c r="D90" s="22">
        <f t="shared" si="4"/>
        <v>0.22157434402332363</v>
      </c>
      <c r="E90" s="50"/>
    </row>
    <row r="91" spans="2:5" ht="12.75">
      <c r="B91" s="45" t="s">
        <v>77</v>
      </c>
      <c r="C91" s="9">
        <v>14</v>
      </c>
      <c r="D91" s="22">
        <f t="shared" si="4"/>
        <v>0.04081632653061224</v>
      </c>
      <c r="E91" s="50"/>
    </row>
    <row r="92" spans="2:5" ht="12.75">
      <c r="B92" s="45" t="s">
        <v>129</v>
      </c>
      <c r="C92" s="9">
        <v>81</v>
      </c>
      <c r="D92" s="22">
        <f t="shared" si="4"/>
        <v>0.23615160349854228</v>
      </c>
      <c r="E92" s="50"/>
    </row>
    <row r="93" spans="2:5" ht="12.75">
      <c r="B93" s="45" t="s">
        <v>130</v>
      </c>
      <c r="C93" s="9">
        <v>20</v>
      </c>
      <c r="D93" s="22">
        <f t="shared" si="4"/>
        <v>0.05830903790087463</v>
      </c>
      <c r="E93" s="50"/>
    </row>
    <row r="94" spans="2:5" ht="12.75">
      <c r="B94" s="45" t="s">
        <v>6</v>
      </c>
      <c r="C94" s="9">
        <v>16</v>
      </c>
      <c r="D94" s="22">
        <f t="shared" si="4"/>
        <v>0.04664723032069971</v>
      </c>
      <c r="E94" s="50"/>
    </row>
    <row r="95" spans="2:5" ht="12.75">
      <c r="B95" s="45" t="s">
        <v>3</v>
      </c>
      <c r="C95" s="9">
        <v>14</v>
      </c>
      <c r="D95" s="22">
        <f t="shared" si="4"/>
        <v>0.04081632653061224</v>
      </c>
      <c r="E95" s="50"/>
    </row>
    <row r="96" ht="12.75">
      <c r="B96" s="2"/>
    </row>
    <row r="97" ht="12.75">
      <c r="B97" s="2"/>
    </row>
    <row r="98" spans="2:12" ht="12.75">
      <c r="B98" s="2" t="s">
        <v>132</v>
      </c>
      <c r="J98" s="16"/>
      <c r="K98" s="16"/>
      <c r="L98" s="16"/>
    </row>
    <row r="99" spans="2:12" ht="12.75">
      <c r="B99" s="2"/>
      <c r="J99" s="16"/>
      <c r="K99" s="16"/>
      <c r="L99" s="16"/>
    </row>
    <row r="100" spans="2:12" ht="15" customHeight="1">
      <c r="B100" s="37"/>
      <c r="C100" s="36"/>
      <c r="D100" s="138" t="s">
        <v>126</v>
      </c>
      <c r="E100" s="139"/>
      <c r="F100" s="139"/>
      <c r="G100" s="139"/>
      <c r="H100" s="140"/>
      <c r="I100" s="36"/>
      <c r="J100" s="5"/>
      <c r="K100" s="16"/>
      <c r="L100" s="16"/>
    </row>
    <row r="101" spans="1:12" ht="14.25" customHeight="1">
      <c r="A101" s="2"/>
      <c r="B101" s="16"/>
      <c r="C101" s="46" t="s">
        <v>18</v>
      </c>
      <c r="D101" s="46">
        <v>1</v>
      </c>
      <c r="E101" s="46">
        <v>2</v>
      </c>
      <c r="F101" s="46">
        <v>3</v>
      </c>
      <c r="G101" s="46">
        <v>4</v>
      </c>
      <c r="H101" s="46">
        <v>5</v>
      </c>
      <c r="I101" s="46" t="s">
        <v>19</v>
      </c>
      <c r="J101" s="59"/>
      <c r="K101" s="16"/>
      <c r="L101" s="16"/>
    </row>
    <row r="102" spans="1:12" ht="14.25" customHeight="1">
      <c r="A102" s="43"/>
      <c r="B102" s="42"/>
      <c r="C102" s="65">
        <f>(D102*1+E102*2+F102*3+G102*4+H102*5)/SUM(D102:H102)</f>
        <v>3.556231003039514</v>
      </c>
      <c r="D102" s="49">
        <v>9</v>
      </c>
      <c r="E102" s="49">
        <v>37</v>
      </c>
      <c r="F102" s="49">
        <v>92</v>
      </c>
      <c r="G102" s="49">
        <v>144</v>
      </c>
      <c r="H102" s="49">
        <v>47</v>
      </c>
      <c r="I102" s="49">
        <v>15</v>
      </c>
      <c r="J102" s="60"/>
      <c r="K102" s="16"/>
      <c r="L102" s="16"/>
    </row>
    <row r="103" spans="1:12" ht="12.75">
      <c r="A103" s="16"/>
      <c r="B103" s="2"/>
      <c r="C103" s="1"/>
      <c r="J103" s="16"/>
      <c r="K103" s="16"/>
      <c r="L103" s="16"/>
    </row>
    <row r="104" ht="12.75">
      <c r="B104" s="32" t="s">
        <v>60</v>
      </c>
    </row>
    <row r="105" ht="12.75">
      <c r="B105" s="32" t="s">
        <v>59</v>
      </c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</sheetData>
  <sheetProtection/>
  <mergeCells count="8">
    <mergeCell ref="B6:B7"/>
    <mergeCell ref="C6:E6"/>
    <mergeCell ref="F6:F7"/>
    <mergeCell ref="H6:L6"/>
    <mergeCell ref="D53:H53"/>
    <mergeCell ref="D100:H100"/>
    <mergeCell ref="K19:K20"/>
    <mergeCell ref="F24:G24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1" max="255" man="1"/>
    <brk id="106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3"/>
  <sheetViews>
    <sheetView zoomScale="70" zoomScaleNormal="70" zoomScalePageLayoutView="0" workbookViewId="0" topLeftCell="A84">
      <selection activeCell="F99" sqref="F99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80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55" t="s">
        <v>46</v>
      </c>
      <c r="C8" s="8">
        <v>0</v>
      </c>
      <c r="D8" s="8">
        <v>0</v>
      </c>
      <c r="E8" s="9">
        <v>0</v>
      </c>
      <c r="F8" s="10">
        <f>SUM(C8:E8)</f>
        <v>0</v>
      </c>
      <c r="G8" s="11"/>
      <c r="H8" s="9">
        <v>0</v>
      </c>
      <c r="I8" s="9">
        <v>0</v>
      </c>
      <c r="J8" s="9">
        <v>0</v>
      </c>
      <c r="K8" s="9">
        <v>0</v>
      </c>
      <c r="L8" s="9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55" t="s">
        <v>48</v>
      </c>
      <c r="C9" s="8">
        <v>95</v>
      </c>
      <c r="D9" s="8">
        <v>23</v>
      </c>
      <c r="E9" s="9">
        <v>0</v>
      </c>
      <c r="F9" s="10">
        <f>SUM(C9:E9)</f>
        <v>118</v>
      </c>
      <c r="G9" s="11"/>
      <c r="H9" s="9">
        <v>21</v>
      </c>
      <c r="I9" s="9">
        <v>99</v>
      </c>
      <c r="J9" s="9">
        <v>0</v>
      </c>
      <c r="K9" s="9">
        <v>3</v>
      </c>
      <c r="L9" s="9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56" t="s">
        <v>3</v>
      </c>
      <c r="C10" s="8">
        <v>0</v>
      </c>
      <c r="D10" s="8">
        <v>0</v>
      </c>
      <c r="E10" s="9">
        <v>0</v>
      </c>
      <c r="F10" s="10">
        <f>SUM(C10:E10)</f>
        <v>0</v>
      </c>
      <c r="G10" s="11"/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57" t="s">
        <v>4</v>
      </c>
      <c r="C11" s="13">
        <f>SUM(C8:C10)</f>
        <v>95</v>
      </c>
      <c r="D11" s="13">
        <f>SUM(D8:D10)</f>
        <v>23</v>
      </c>
      <c r="E11" s="14">
        <f>SUM(E8:E10)</f>
        <v>0</v>
      </c>
      <c r="F11" s="13">
        <f>SUM(F8:F10)</f>
        <v>118</v>
      </c>
      <c r="G11" s="15"/>
      <c r="H11" s="14">
        <f>SUM(H8:H10)</f>
        <v>21</v>
      </c>
      <c r="I11" s="14">
        <f>SUM(I8:I10)</f>
        <v>99</v>
      </c>
      <c r="J11" s="14">
        <f>SUM(J8:J10)</f>
        <v>0</v>
      </c>
      <c r="K11" s="14">
        <f>SUM(K8:K10)</f>
        <v>3</v>
      </c>
      <c r="L11" s="14">
        <f>SUM(L8:L10)</f>
        <v>0</v>
      </c>
      <c r="M11" s="6"/>
      <c r="P11" s="3"/>
      <c r="Q11" s="3"/>
      <c r="R11" s="3"/>
      <c r="S11" s="3"/>
      <c r="T11" s="3"/>
    </row>
    <row r="12" spans="5:6" ht="12.75">
      <c r="E12" s="16"/>
      <c r="F12" s="16"/>
    </row>
    <row r="13" spans="8:15" ht="12.75">
      <c r="H13" s="17"/>
      <c r="N13" s="18"/>
      <c r="O13" s="18"/>
    </row>
    <row r="14" spans="2:9" ht="12.75">
      <c r="B14" s="2" t="s">
        <v>32</v>
      </c>
      <c r="H14" s="19" t="s">
        <v>27</v>
      </c>
      <c r="I14" s="18"/>
    </row>
    <row r="15" spans="2:9" ht="12.75">
      <c r="B15" s="2"/>
      <c r="H15" s="18"/>
      <c r="I15" s="18"/>
    </row>
    <row r="16" spans="2:9" ht="15" customHeight="1">
      <c r="B16" s="2"/>
      <c r="C16" s="47" t="s">
        <v>7</v>
      </c>
      <c r="D16" s="47" t="s">
        <v>57</v>
      </c>
      <c r="H16" s="18" t="s">
        <v>21</v>
      </c>
      <c r="I16" s="18" t="s">
        <v>23</v>
      </c>
    </row>
    <row r="17" spans="2:9" ht="15" customHeight="1">
      <c r="B17" s="54" t="s">
        <v>28</v>
      </c>
      <c r="C17" s="21">
        <v>70</v>
      </c>
      <c r="D17" s="22">
        <f aca="true" t="shared" si="0" ref="D17:D25">(C17/$F$11)</f>
        <v>0.5932203389830508</v>
      </c>
      <c r="E17" s="50"/>
      <c r="H17" s="18" t="s">
        <v>24</v>
      </c>
      <c r="I17" s="18" t="s">
        <v>25</v>
      </c>
    </row>
    <row r="18" spans="2:9" ht="15" customHeight="1">
      <c r="B18" s="54" t="s">
        <v>9</v>
      </c>
      <c r="C18" s="21">
        <v>89</v>
      </c>
      <c r="D18" s="22">
        <f t="shared" si="0"/>
        <v>0.7542372881355932</v>
      </c>
      <c r="E18" s="50"/>
      <c r="H18" s="18" t="s">
        <v>5</v>
      </c>
      <c r="I18" s="18" t="s">
        <v>26</v>
      </c>
    </row>
    <row r="19" spans="2:5" ht="15" customHeight="1">
      <c r="B19" s="54" t="s">
        <v>144</v>
      </c>
      <c r="C19" s="21"/>
      <c r="D19" s="22"/>
      <c r="E19" s="50"/>
    </row>
    <row r="20" spans="2:8" ht="15" customHeight="1">
      <c r="B20" s="69" t="s">
        <v>110</v>
      </c>
      <c r="C20" s="23">
        <v>15</v>
      </c>
      <c r="D20" s="22">
        <f t="shared" si="0"/>
        <v>0.1271186440677966</v>
      </c>
      <c r="E20" s="50"/>
      <c r="H20" s="17"/>
    </row>
    <row r="21" spans="2:11" ht="15" customHeight="1">
      <c r="B21" s="69" t="s">
        <v>111</v>
      </c>
      <c r="C21" s="21">
        <v>5</v>
      </c>
      <c r="D21" s="22">
        <f t="shared" si="0"/>
        <v>0.0423728813559322</v>
      </c>
      <c r="E21" s="50"/>
      <c r="F21" s="24"/>
      <c r="G21" s="24"/>
      <c r="H21" s="24"/>
      <c r="I21" s="24"/>
      <c r="J21" s="24"/>
      <c r="K21" s="141"/>
    </row>
    <row r="22" spans="2:11" ht="15" customHeight="1">
      <c r="B22" s="69" t="s">
        <v>118</v>
      </c>
      <c r="C22" s="21">
        <v>8</v>
      </c>
      <c r="D22" s="22">
        <f>(C22/$F$11)</f>
        <v>0.06779661016949153</v>
      </c>
      <c r="E22" s="50"/>
      <c r="F22" s="24"/>
      <c r="G22" s="24"/>
      <c r="H22" s="25"/>
      <c r="I22" s="25"/>
      <c r="J22" s="25"/>
      <c r="K22" s="141"/>
    </row>
    <row r="23" spans="2:11" ht="15" customHeight="1">
      <c r="B23" s="69" t="s">
        <v>145</v>
      </c>
      <c r="C23" s="21">
        <v>2</v>
      </c>
      <c r="D23" s="22">
        <f>(C23/$F$11)</f>
        <v>0.01694915254237288</v>
      </c>
      <c r="E23" s="50"/>
      <c r="F23" s="24"/>
      <c r="G23" s="24"/>
      <c r="H23" s="25"/>
      <c r="I23" s="25"/>
      <c r="J23" s="25"/>
      <c r="K23" s="25"/>
    </row>
    <row r="24" spans="2:11" ht="15" customHeight="1">
      <c r="B24" s="54" t="s">
        <v>6</v>
      </c>
      <c r="C24" s="21">
        <v>15</v>
      </c>
      <c r="D24" s="22">
        <f t="shared" si="0"/>
        <v>0.1271186440677966</v>
      </c>
      <c r="E24" s="50"/>
      <c r="F24" s="24"/>
      <c r="G24" s="26"/>
      <c r="H24" s="27"/>
      <c r="I24" s="27"/>
      <c r="J24" s="27"/>
      <c r="K24" s="27"/>
    </row>
    <row r="25" spans="2:11" ht="12.75">
      <c r="B25" s="54" t="s">
        <v>3</v>
      </c>
      <c r="C25" s="66">
        <v>0</v>
      </c>
      <c r="D25" s="22">
        <f t="shared" si="0"/>
        <v>0</v>
      </c>
      <c r="F25" s="142"/>
      <c r="G25" s="142"/>
      <c r="H25" s="27"/>
      <c r="I25" s="27"/>
      <c r="J25" s="27"/>
      <c r="K25" s="27"/>
    </row>
    <row r="26" spans="2:11" ht="12.75">
      <c r="B26" s="17"/>
      <c r="D26" s="28"/>
      <c r="F26" s="26"/>
      <c r="G26" s="26"/>
      <c r="H26" s="27"/>
      <c r="I26" s="27"/>
      <c r="J26" s="27"/>
      <c r="K26" s="27"/>
    </row>
    <row r="27" spans="2:4" ht="12.75">
      <c r="B27" s="2"/>
      <c r="D27" s="28"/>
    </row>
    <row r="28" spans="2:4" ht="12.75">
      <c r="B28" s="2" t="s">
        <v>33</v>
      </c>
      <c r="D28" s="28"/>
    </row>
    <row r="29" spans="2:4" ht="12.75">
      <c r="B29" s="2"/>
      <c r="D29" s="28"/>
    </row>
    <row r="30" spans="2:4" ht="15" customHeight="1">
      <c r="B30" s="2"/>
      <c r="C30" s="46" t="s">
        <v>7</v>
      </c>
      <c r="D30" s="46" t="s">
        <v>57</v>
      </c>
    </row>
    <row r="31" spans="2:5" ht="15" customHeight="1">
      <c r="B31" s="52" t="s">
        <v>29</v>
      </c>
      <c r="C31" s="21">
        <v>42</v>
      </c>
      <c r="D31" s="22">
        <f>(C31/$F$11)</f>
        <v>0.3559322033898305</v>
      </c>
      <c r="E31" s="50"/>
    </row>
    <row r="32" spans="2:5" ht="15" customHeight="1">
      <c r="B32" s="52" t="s">
        <v>108</v>
      </c>
      <c r="C32" s="21">
        <v>58</v>
      </c>
      <c r="D32" s="22">
        <f>(C32/$F$11)</f>
        <v>0.4915254237288136</v>
      </c>
      <c r="E32" s="50"/>
    </row>
    <row r="33" spans="2:5" ht="15" customHeight="1">
      <c r="B33" s="53" t="s">
        <v>6</v>
      </c>
      <c r="C33" s="21">
        <v>21</v>
      </c>
      <c r="D33" s="22">
        <f>(C33/$F$11)</f>
        <v>0.17796610169491525</v>
      </c>
      <c r="E33" s="50"/>
    </row>
    <row r="34" spans="2:5" ht="15" customHeight="1">
      <c r="B34" s="54" t="s">
        <v>3</v>
      </c>
      <c r="C34" s="21">
        <v>0</v>
      </c>
      <c r="D34" s="22">
        <f>(C34/$F$11)</f>
        <v>0</v>
      </c>
      <c r="E34" s="50"/>
    </row>
    <row r="35" spans="2:4" ht="12.75">
      <c r="B35" s="17"/>
      <c r="C35" s="1"/>
      <c r="D35" s="29"/>
    </row>
    <row r="36" ht="12.75">
      <c r="B36" s="2"/>
    </row>
    <row r="37" ht="12.75">
      <c r="B37" s="2" t="s">
        <v>34</v>
      </c>
    </row>
    <row r="38" ht="12.75">
      <c r="B38" s="2"/>
    </row>
    <row r="39" spans="2:4" ht="15" customHeight="1">
      <c r="B39" s="2"/>
      <c r="C39" s="46" t="s">
        <v>7</v>
      </c>
      <c r="D39" s="46" t="s">
        <v>57</v>
      </c>
    </row>
    <row r="40" spans="2:16" ht="15" customHeight="1">
      <c r="B40" s="53" t="s">
        <v>10</v>
      </c>
      <c r="C40" s="21">
        <v>32</v>
      </c>
      <c r="D40" s="22">
        <f aca="true" t="shared" si="1" ref="D40:D49">(C40/$F$11)</f>
        <v>0.2711864406779661</v>
      </c>
      <c r="E40" s="5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2:5" ht="15" customHeight="1">
      <c r="B41" s="53" t="s">
        <v>11</v>
      </c>
      <c r="C41" s="21">
        <v>3</v>
      </c>
      <c r="D41" s="22">
        <f t="shared" si="1"/>
        <v>0.025423728813559324</v>
      </c>
      <c r="E41" s="50"/>
    </row>
    <row r="42" spans="2:5" ht="15" customHeight="1">
      <c r="B42" s="53" t="s">
        <v>147</v>
      </c>
      <c r="C42" s="21"/>
      <c r="D42" s="22"/>
      <c r="E42" s="50"/>
    </row>
    <row r="43" spans="2:5" ht="15" customHeight="1">
      <c r="B43" s="68" t="s">
        <v>115</v>
      </c>
      <c r="C43" s="23">
        <v>10</v>
      </c>
      <c r="D43" s="22">
        <f t="shared" si="1"/>
        <v>0.0847457627118644</v>
      </c>
      <c r="E43" s="50"/>
    </row>
    <row r="44" spans="2:5" ht="15" customHeight="1">
      <c r="B44" s="68" t="s">
        <v>116</v>
      </c>
      <c r="C44" s="21">
        <v>10</v>
      </c>
      <c r="D44" s="22">
        <f t="shared" si="1"/>
        <v>0.0847457627118644</v>
      </c>
      <c r="E44" s="50"/>
    </row>
    <row r="45" spans="2:5" ht="15" customHeight="1">
      <c r="B45" s="68" t="s">
        <v>117</v>
      </c>
      <c r="C45" s="21">
        <v>13</v>
      </c>
      <c r="D45" s="22">
        <f t="shared" si="1"/>
        <v>0.11016949152542373</v>
      </c>
      <c r="E45" s="50"/>
    </row>
    <row r="46" spans="2:5" ht="15" customHeight="1">
      <c r="B46" s="68" t="s">
        <v>146</v>
      </c>
      <c r="C46" s="21">
        <v>1</v>
      </c>
      <c r="D46" s="22">
        <f t="shared" si="1"/>
        <v>0.00847457627118644</v>
      </c>
      <c r="E46" s="50"/>
    </row>
    <row r="47" spans="2:5" ht="15" customHeight="1">
      <c r="B47" s="53" t="s">
        <v>79</v>
      </c>
      <c r="C47" s="21">
        <v>62</v>
      </c>
      <c r="D47" s="22">
        <f t="shared" si="1"/>
        <v>0.5254237288135594</v>
      </c>
      <c r="E47" s="50"/>
    </row>
    <row r="48" spans="2:5" ht="15" customHeight="1">
      <c r="B48" s="53" t="s">
        <v>114</v>
      </c>
      <c r="C48" s="21">
        <v>54</v>
      </c>
      <c r="D48" s="22">
        <f t="shared" si="1"/>
        <v>0.4576271186440678</v>
      </c>
      <c r="E48" s="50"/>
    </row>
    <row r="49" spans="2:5" ht="15" customHeight="1">
      <c r="B49" s="53" t="s">
        <v>6</v>
      </c>
      <c r="C49" s="21">
        <v>10</v>
      </c>
      <c r="D49" s="22">
        <f t="shared" si="1"/>
        <v>0.0847457627118644</v>
      </c>
      <c r="E49" s="50"/>
    </row>
    <row r="50" spans="2:5" ht="15" customHeight="1">
      <c r="B50" s="54" t="s">
        <v>3</v>
      </c>
      <c r="C50" s="21">
        <v>37</v>
      </c>
      <c r="D50" s="22">
        <f>(C50/$F$11)</f>
        <v>0.3135593220338983</v>
      </c>
      <c r="E50" s="50"/>
    </row>
    <row r="51" spans="2:5" ht="15" customHeight="1">
      <c r="B51" s="51"/>
      <c r="C51" s="58"/>
      <c r="D51" s="31"/>
      <c r="E51" s="50"/>
    </row>
    <row r="52" spans="2:5" ht="15" customHeight="1">
      <c r="B52" s="51"/>
      <c r="C52" s="58"/>
      <c r="D52" s="31"/>
      <c r="E52" s="50"/>
    </row>
    <row r="53" spans="2:5" ht="15" customHeight="1">
      <c r="B53" s="2" t="s">
        <v>119</v>
      </c>
      <c r="C53" s="58"/>
      <c r="D53" s="31"/>
      <c r="E53" s="50"/>
    </row>
    <row r="54" spans="2:5" ht="15" customHeight="1">
      <c r="B54" s="51"/>
      <c r="C54" s="58"/>
      <c r="D54" s="31"/>
      <c r="E54" s="50"/>
    </row>
    <row r="55" spans="2:11" ht="15" customHeight="1">
      <c r="B55" s="51"/>
      <c r="C55" s="36"/>
      <c r="D55" s="138" t="s">
        <v>126</v>
      </c>
      <c r="E55" s="139"/>
      <c r="F55" s="139"/>
      <c r="G55" s="139"/>
      <c r="H55" s="140"/>
      <c r="I55" s="36"/>
      <c r="J55" s="5"/>
      <c r="K55" s="16"/>
    </row>
    <row r="56" spans="2:11" ht="15" customHeight="1">
      <c r="B56" s="51"/>
      <c r="C56" s="47" t="s">
        <v>18</v>
      </c>
      <c r="D56" s="47">
        <v>1</v>
      </c>
      <c r="E56" s="47">
        <v>2</v>
      </c>
      <c r="F56" s="47">
        <v>3</v>
      </c>
      <c r="G56" s="47">
        <v>4</v>
      </c>
      <c r="H56" s="47">
        <v>5</v>
      </c>
      <c r="I56" s="47" t="s">
        <v>19</v>
      </c>
      <c r="J56" s="59"/>
      <c r="K56" s="16"/>
    </row>
    <row r="57" spans="2:11" ht="15" customHeight="1">
      <c r="B57" s="53" t="s">
        <v>120</v>
      </c>
      <c r="C57" s="65">
        <f aca="true" t="shared" si="2" ref="C57:C62">(D57*1+E57*2+F57*3+G57*4+H57*5)/SUM(D57:H57)</f>
        <v>3.361111111111111</v>
      </c>
      <c r="D57" s="62">
        <v>2</v>
      </c>
      <c r="E57" s="62">
        <v>17</v>
      </c>
      <c r="F57" s="62">
        <v>40</v>
      </c>
      <c r="G57" s="62">
        <v>38</v>
      </c>
      <c r="H57" s="62">
        <v>11</v>
      </c>
      <c r="I57" s="62">
        <v>10</v>
      </c>
      <c r="J57" s="61"/>
      <c r="K57" s="16"/>
    </row>
    <row r="58" spans="2:11" ht="15" customHeight="1">
      <c r="B58" s="53" t="s">
        <v>121</v>
      </c>
      <c r="C58" s="65">
        <f t="shared" si="2"/>
        <v>3.8440366972477062</v>
      </c>
      <c r="D58" s="63">
        <v>1</v>
      </c>
      <c r="E58" s="64">
        <v>10</v>
      </c>
      <c r="F58" s="64">
        <v>19</v>
      </c>
      <c r="G58" s="64">
        <v>54</v>
      </c>
      <c r="H58" s="64">
        <v>25</v>
      </c>
      <c r="I58" s="64">
        <v>9</v>
      </c>
      <c r="J58" s="16"/>
      <c r="K58" s="16"/>
    </row>
    <row r="59" spans="2:11" ht="15" customHeight="1">
      <c r="B59" s="53" t="s">
        <v>122</v>
      </c>
      <c r="C59" s="65">
        <f t="shared" si="2"/>
        <v>3.8230088495575223</v>
      </c>
      <c r="D59" s="63">
        <v>1</v>
      </c>
      <c r="E59" s="64">
        <v>10</v>
      </c>
      <c r="F59" s="64">
        <v>28</v>
      </c>
      <c r="G59" s="64">
        <v>43</v>
      </c>
      <c r="H59" s="64">
        <v>31</v>
      </c>
      <c r="I59" s="64">
        <v>5</v>
      </c>
      <c r="J59" s="16"/>
      <c r="K59" s="16"/>
    </row>
    <row r="60" spans="2:9" ht="15" customHeight="1">
      <c r="B60" s="53" t="s">
        <v>123</v>
      </c>
      <c r="C60" s="65">
        <f t="shared" si="2"/>
        <v>3.0792079207920793</v>
      </c>
      <c r="D60" s="63">
        <v>7</v>
      </c>
      <c r="E60" s="64">
        <v>16</v>
      </c>
      <c r="F60" s="64">
        <v>46</v>
      </c>
      <c r="G60" s="64">
        <v>26</v>
      </c>
      <c r="H60" s="64">
        <v>6</v>
      </c>
      <c r="I60" s="64">
        <v>17</v>
      </c>
    </row>
    <row r="61" spans="2:9" ht="15" customHeight="1">
      <c r="B61" s="53" t="s">
        <v>124</v>
      </c>
      <c r="C61" s="65">
        <f t="shared" si="2"/>
        <v>2.4838709677419355</v>
      </c>
      <c r="D61" s="63">
        <v>21</v>
      </c>
      <c r="E61" s="64">
        <v>28</v>
      </c>
      <c r="F61" s="64">
        <v>25</v>
      </c>
      <c r="G61" s="64">
        <v>16</v>
      </c>
      <c r="H61" s="64">
        <v>3</v>
      </c>
      <c r="I61" s="64">
        <v>25</v>
      </c>
    </row>
    <row r="62" spans="2:9" ht="15" customHeight="1">
      <c r="B62" s="53" t="s">
        <v>125</v>
      </c>
      <c r="C62" s="65">
        <f t="shared" si="2"/>
        <v>3.990990990990991</v>
      </c>
      <c r="D62" s="63">
        <v>3</v>
      </c>
      <c r="E62" s="64">
        <v>4</v>
      </c>
      <c r="F62" s="64">
        <v>24</v>
      </c>
      <c r="G62" s="64">
        <v>40</v>
      </c>
      <c r="H62" s="64">
        <v>40</v>
      </c>
      <c r="I62" s="64">
        <v>7</v>
      </c>
    </row>
    <row r="63" spans="2:5" ht="15" customHeight="1">
      <c r="B63" s="51"/>
      <c r="C63" s="58"/>
      <c r="D63" s="31"/>
      <c r="E63" s="50"/>
    </row>
    <row r="64" spans="2:4" ht="12.75">
      <c r="B64" s="32"/>
      <c r="C64" s="16"/>
      <c r="D64" s="31"/>
    </row>
    <row r="65" ht="12.75">
      <c r="B65" s="2" t="s">
        <v>135</v>
      </c>
    </row>
    <row r="66" ht="12.75">
      <c r="B66" s="2"/>
    </row>
    <row r="67" ht="12.75">
      <c r="B67" s="2" t="s">
        <v>134</v>
      </c>
    </row>
    <row r="68" ht="12.75">
      <c r="B68" s="2"/>
    </row>
    <row r="69" spans="2:4" ht="15" customHeight="1">
      <c r="B69" s="2"/>
      <c r="C69" s="46" t="s">
        <v>7</v>
      </c>
      <c r="D69" s="46" t="s">
        <v>57</v>
      </c>
    </row>
    <row r="70" spans="2:5" ht="15" customHeight="1">
      <c r="B70" s="20" t="s">
        <v>127</v>
      </c>
      <c r="C70" s="21">
        <v>53</v>
      </c>
      <c r="D70" s="22">
        <f>(C70/$F$11)</f>
        <v>0.4491525423728814</v>
      </c>
      <c r="E70" s="50"/>
    </row>
    <row r="71" spans="2:5" ht="15" customHeight="1">
      <c r="B71" s="20" t="s">
        <v>78</v>
      </c>
      <c r="C71" s="21">
        <v>0</v>
      </c>
      <c r="D71" s="22">
        <f>(C71/$F$11)</f>
        <v>0</v>
      </c>
      <c r="E71" s="50"/>
    </row>
    <row r="72" spans="2:5" ht="12.75">
      <c r="B72" s="40" t="s">
        <v>128</v>
      </c>
      <c r="C72" s="21">
        <v>20</v>
      </c>
      <c r="D72" s="22">
        <f>(C72/$F$11)</f>
        <v>0.1694915254237288</v>
      </c>
      <c r="E72" s="50"/>
    </row>
    <row r="73" spans="2:5" ht="12.75">
      <c r="B73" s="20" t="s">
        <v>6</v>
      </c>
      <c r="C73" s="21">
        <v>16</v>
      </c>
      <c r="D73" s="22">
        <f>(C73/$F$11)</f>
        <v>0.13559322033898305</v>
      </c>
      <c r="E73" s="50"/>
    </row>
    <row r="74" spans="2:5" ht="12.75">
      <c r="B74" s="54" t="s">
        <v>3</v>
      </c>
      <c r="C74" s="21">
        <v>40</v>
      </c>
      <c r="D74" s="22">
        <f>(C74/$F$11)</f>
        <v>0.3389830508474576</v>
      </c>
      <c r="E74" s="50"/>
    </row>
    <row r="75" spans="2:3" ht="12.75">
      <c r="B75" s="2"/>
      <c r="C75" s="11"/>
    </row>
    <row r="76" spans="2:4" ht="12.75">
      <c r="B76" s="2"/>
      <c r="C76" s="6"/>
      <c r="D76" s="28"/>
    </row>
    <row r="77" spans="2:5" ht="14.25" customHeight="1">
      <c r="B77" s="33" t="s">
        <v>58</v>
      </c>
      <c r="C77" s="46"/>
      <c r="D77" s="48" t="s">
        <v>8</v>
      </c>
      <c r="E77" s="50"/>
    </row>
    <row r="78" spans="2:5" ht="14.25" customHeight="1">
      <c r="B78" s="20" t="s">
        <v>12</v>
      </c>
      <c r="C78" s="21">
        <v>21</v>
      </c>
      <c r="D78" s="22">
        <f aca="true" t="shared" si="3" ref="D78:D83">(C78/$F$11)</f>
        <v>0.17796610169491525</v>
      </c>
      <c r="E78" s="50"/>
    </row>
    <row r="79" spans="2:5" ht="14.25" customHeight="1">
      <c r="B79" s="20" t="s">
        <v>30</v>
      </c>
      <c r="C79" s="23">
        <v>2</v>
      </c>
      <c r="D79" s="22">
        <f t="shared" si="3"/>
        <v>0.01694915254237288</v>
      </c>
      <c r="E79" s="50"/>
    </row>
    <row r="80" spans="2:5" ht="14.25" customHeight="1">
      <c r="B80" s="20" t="s">
        <v>13</v>
      </c>
      <c r="C80" s="23">
        <v>3</v>
      </c>
      <c r="D80" s="22">
        <f t="shared" si="3"/>
        <v>0.025423728813559324</v>
      </c>
      <c r="E80" s="50"/>
    </row>
    <row r="81" spans="2:5" ht="14.25" customHeight="1">
      <c r="B81" s="20" t="s">
        <v>14</v>
      </c>
      <c r="C81" s="23">
        <v>3</v>
      </c>
      <c r="D81" s="22">
        <f t="shared" si="3"/>
        <v>0.025423728813559324</v>
      </c>
      <c r="E81" s="50"/>
    </row>
    <row r="82" spans="2:5" ht="14.25" customHeight="1">
      <c r="B82" s="20" t="s">
        <v>15</v>
      </c>
      <c r="C82" s="21">
        <v>31</v>
      </c>
      <c r="D82" s="22">
        <f t="shared" si="3"/>
        <v>0.2627118644067797</v>
      </c>
      <c r="E82" s="50"/>
    </row>
    <row r="83" spans="2:5" ht="14.25" customHeight="1">
      <c r="B83" s="20" t="s">
        <v>16</v>
      </c>
      <c r="C83" s="23">
        <v>0</v>
      </c>
      <c r="D83" s="22">
        <f t="shared" si="3"/>
        <v>0</v>
      </c>
      <c r="E83" s="50"/>
    </row>
    <row r="84" ht="12.75">
      <c r="B84" s="2"/>
    </row>
    <row r="85" ht="12.75">
      <c r="B85" s="2"/>
    </row>
    <row r="86" ht="12.75">
      <c r="B86" s="2" t="s">
        <v>133</v>
      </c>
    </row>
    <row r="87" ht="12.75">
      <c r="B87" s="2"/>
    </row>
    <row r="88" spans="2:4" ht="12.75">
      <c r="B88" s="2"/>
      <c r="C88" s="47" t="s">
        <v>7</v>
      </c>
      <c r="D88" s="46" t="s">
        <v>57</v>
      </c>
    </row>
    <row r="89" spans="2:5" ht="12.75">
      <c r="B89" s="45" t="s">
        <v>73</v>
      </c>
      <c r="C89" s="9">
        <v>107</v>
      </c>
      <c r="D89" s="22">
        <f>C89/$F$11</f>
        <v>0.9067796610169492</v>
      </c>
      <c r="E89" s="50"/>
    </row>
    <row r="90" spans="2:5" ht="25.5">
      <c r="B90" s="41" t="s">
        <v>74</v>
      </c>
      <c r="C90" s="9">
        <v>20</v>
      </c>
      <c r="D90" s="22">
        <f aca="true" t="shared" si="4" ref="D90:D97">C90/$F$11</f>
        <v>0.1694915254237288</v>
      </c>
      <c r="E90" s="50"/>
    </row>
    <row r="91" spans="2:5" ht="12.75">
      <c r="B91" s="45" t="s">
        <v>75</v>
      </c>
      <c r="C91" s="9">
        <v>30</v>
      </c>
      <c r="D91" s="22">
        <f t="shared" si="4"/>
        <v>0.2542372881355932</v>
      </c>
      <c r="E91" s="50"/>
    </row>
    <row r="92" spans="2:5" ht="12.75">
      <c r="B92" s="45" t="s">
        <v>76</v>
      </c>
      <c r="C92" s="9">
        <v>32</v>
      </c>
      <c r="D92" s="22">
        <f t="shared" si="4"/>
        <v>0.2711864406779661</v>
      </c>
      <c r="E92" s="50"/>
    </row>
    <row r="93" spans="2:5" ht="12.75">
      <c r="B93" s="45" t="s">
        <v>77</v>
      </c>
      <c r="C93" s="9">
        <v>7</v>
      </c>
      <c r="D93" s="22">
        <f t="shared" si="4"/>
        <v>0.059322033898305086</v>
      </c>
      <c r="E93" s="50"/>
    </row>
    <row r="94" spans="2:5" ht="12.75">
      <c r="B94" s="45" t="s">
        <v>129</v>
      </c>
      <c r="C94" s="9">
        <v>25</v>
      </c>
      <c r="D94" s="22">
        <f t="shared" si="4"/>
        <v>0.211864406779661</v>
      </c>
      <c r="E94" s="50"/>
    </row>
    <row r="95" spans="2:5" ht="12.75">
      <c r="B95" s="45" t="s">
        <v>130</v>
      </c>
      <c r="C95" s="9">
        <v>8</v>
      </c>
      <c r="D95" s="22">
        <f t="shared" si="4"/>
        <v>0.06779661016949153</v>
      </c>
      <c r="E95" s="50"/>
    </row>
    <row r="96" spans="2:5" ht="12.75">
      <c r="B96" s="45" t="s">
        <v>6</v>
      </c>
      <c r="C96" s="9">
        <v>2</v>
      </c>
      <c r="D96" s="22">
        <f t="shared" si="4"/>
        <v>0.01694915254237288</v>
      </c>
      <c r="E96" s="50"/>
    </row>
    <row r="97" spans="2:5" ht="12.75">
      <c r="B97" s="54" t="s">
        <v>3</v>
      </c>
      <c r="C97" s="9">
        <v>6</v>
      </c>
      <c r="D97" s="22">
        <f t="shared" si="4"/>
        <v>0.05084745762711865</v>
      </c>
      <c r="E97" s="50"/>
    </row>
    <row r="98" ht="12.75">
      <c r="B98" s="2"/>
    </row>
    <row r="99" ht="12.75">
      <c r="B99" s="2"/>
    </row>
    <row r="100" spans="2:12" ht="12.75">
      <c r="B100" s="2" t="s">
        <v>132</v>
      </c>
      <c r="J100" s="16"/>
      <c r="K100" s="16"/>
      <c r="L100" s="16"/>
    </row>
    <row r="101" spans="2:12" ht="12.75">
      <c r="B101" s="2"/>
      <c r="J101" s="16"/>
      <c r="K101" s="16"/>
      <c r="L101" s="16"/>
    </row>
    <row r="102" spans="2:12" ht="15" customHeight="1">
      <c r="B102" s="37"/>
      <c r="C102" s="36"/>
      <c r="D102" s="138" t="s">
        <v>126</v>
      </c>
      <c r="E102" s="139"/>
      <c r="F102" s="139"/>
      <c r="G102" s="139"/>
      <c r="H102" s="140"/>
      <c r="I102" s="36"/>
      <c r="J102" s="5"/>
      <c r="K102" s="16"/>
      <c r="L102" s="16"/>
    </row>
    <row r="103" spans="1:12" ht="14.25" customHeight="1">
      <c r="A103" s="2"/>
      <c r="B103" s="16"/>
      <c r="C103" s="46" t="s">
        <v>18</v>
      </c>
      <c r="D103" s="46">
        <v>1</v>
      </c>
      <c r="E103" s="46">
        <v>2</v>
      </c>
      <c r="F103" s="46">
        <v>3</v>
      </c>
      <c r="G103" s="46">
        <v>4</v>
      </c>
      <c r="H103" s="46">
        <v>5</v>
      </c>
      <c r="I103" s="46" t="s">
        <v>19</v>
      </c>
      <c r="J103" s="59"/>
      <c r="K103" s="16"/>
      <c r="L103" s="16"/>
    </row>
    <row r="104" spans="1:12" ht="14.25" customHeight="1">
      <c r="A104" s="43"/>
      <c r="B104" s="42"/>
      <c r="C104" s="65">
        <f>(D104*1+E104*2+F104*3+G104*4+H104*5)/SUM(D104:H104)</f>
        <v>3.7079646017699117</v>
      </c>
      <c r="D104" s="49">
        <v>2</v>
      </c>
      <c r="E104" s="49">
        <v>12</v>
      </c>
      <c r="F104" s="49">
        <v>25</v>
      </c>
      <c r="G104" s="49">
        <v>52</v>
      </c>
      <c r="H104" s="49">
        <v>22</v>
      </c>
      <c r="I104" s="49">
        <v>5</v>
      </c>
      <c r="J104" s="60"/>
      <c r="K104" s="16"/>
      <c r="L104" s="16"/>
    </row>
    <row r="105" spans="1:12" ht="12.75">
      <c r="A105" s="16"/>
      <c r="B105" s="2"/>
      <c r="C105" s="1"/>
      <c r="J105" s="16"/>
      <c r="K105" s="16"/>
      <c r="L105" s="16"/>
    </row>
    <row r="106" ht="12.75">
      <c r="B106" s="32" t="s">
        <v>60</v>
      </c>
    </row>
    <row r="107" ht="12.75">
      <c r="B107" s="32" t="s">
        <v>59</v>
      </c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</sheetData>
  <sheetProtection/>
  <mergeCells count="8">
    <mergeCell ref="D55:H55"/>
    <mergeCell ref="D102:H102"/>
    <mergeCell ref="K21:K22"/>
    <mergeCell ref="F25:G25"/>
    <mergeCell ref="B6:B7"/>
    <mergeCell ref="C6:E6"/>
    <mergeCell ref="F6:F7"/>
    <mergeCell ref="H6:L6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3" max="255" man="1"/>
    <brk id="108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2"/>
  <sheetViews>
    <sheetView zoomScale="80" zoomScaleNormal="80" zoomScalePageLayoutView="0" workbookViewId="0" topLeftCell="A85">
      <selection activeCell="C103" sqref="C103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64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55" t="s">
        <v>47</v>
      </c>
      <c r="C8" s="8">
        <v>214</v>
      </c>
      <c r="D8" s="8">
        <v>41</v>
      </c>
      <c r="E8" s="9">
        <v>3</v>
      </c>
      <c r="F8" s="10">
        <f>SUM(C8:E8)</f>
        <v>258</v>
      </c>
      <c r="G8" s="11"/>
      <c r="H8" s="9">
        <v>60</v>
      </c>
      <c r="I8" s="9">
        <v>206</v>
      </c>
      <c r="J8" s="9">
        <v>3</v>
      </c>
      <c r="K8" s="9">
        <v>2</v>
      </c>
      <c r="L8" s="9">
        <v>2</v>
      </c>
      <c r="M8" s="3"/>
      <c r="P8" s="3"/>
      <c r="Q8" s="3"/>
      <c r="R8" s="3"/>
      <c r="S8" s="3"/>
      <c r="T8" s="3"/>
    </row>
    <row r="9" spans="1:20" ht="15" customHeight="1">
      <c r="A9" s="7"/>
      <c r="B9" s="56" t="s">
        <v>3</v>
      </c>
      <c r="C9" s="8">
        <v>1</v>
      </c>
      <c r="D9" s="8">
        <v>0</v>
      </c>
      <c r="E9" s="9">
        <v>0</v>
      </c>
      <c r="F9" s="10">
        <f>SUM(C9:E9)</f>
        <v>1</v>
      </c>
      <c r="G9" s="11"/>
      <c r="H9" s="9">
        <v>0</v>
      </c>
      <c r="I9" s="9">
        <v>1</v>
      </c>
      <c r="J9" s="9">
        <v>0</v>
      </c>
      <c r="K9" s="9">
        <v>0</v>
      </c>
      <c r="L9" s="9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57" t="s">
        <v>4</v>
      </c>
      <c r="C10" s="13">
        <f>SUM(C8:C9)</f>
        <v>215</v>
      </c>
      <c r="D10" s="13">
        <f>SUM(D8:D9)</f>
        <v>41</v>
      </c>
      <c r="E10" s="14">
        <f>SUM(E8:E9)</f>
        <v>3</v>
      </c>
      <c r="F10" s="13">
        <f>SUM(F8:F9)</f>
        <v>259</v>
      </c>
      <c r="G10" s="15"/>
      <c r="H10" s="14">
        <f>SUM(H8:H9)</f>
        <v>60</v>
      </c>
      <c r="I10" s="14">
        <f>SUM(I8:I9)</f>
        <v>207</v>
      </c>
      <c r="J10" s="14">
        <f>SUM(J8:J9)</f>
        <v>3</v>
      </c>
      <c r="K10" s="14">
        <f>SUM(K8:K9)</f>
        <v>2</v>
      </c>
      <c r="L10" s="14">
        <f>SUM(L8:L9)</f>
        <v>2</v>
      </c>
      <c r="M10" s="6"/>
      <c r="P10" s="3"/>
      <c r="Q10" s="3"/>
      <c r="R10" s="3"/>
      <c r="S10" s="3"/>
      <c r="T10" s="3"/>
    </row>
    <row r="11" spans="5:6" ht="12.75">
      <c r="E11" s="16"/>
      <c r="F11" s="16"/>
    </row>
    <row r="12" spans="8:15" ht="12.75">
      <c r="H12" s="17"/>
      <c r="N12" s="18"/>
      <c r="O12" s="18"/>
    </row>
    <row r="13" spans="2:9" ht="12.75">
      <c r="B13" s="2" t="s">
        <v>32</v>
      </c>
      <c r="H13" s="19" t="s">
        <v>27</v>
      </c>
      <c r="I13" s="18"/>
    </row>
    <row r="14" spans="2:9" ht="12.75">
      <c r="B14" s="2"/>
      <c r="H14" s="18"/>
      <c r="I14" s="18"/>
    </row>
    <row r="15" spans="2:9" ht="15" customHeight="1">
      <c r="B15" s="2"/>
      <c r="C15" s="47" t="s">
        <v>7</v>
      </c>
      <c r="D15" s="47" t="s">
        <v>57</v>
      </c>
      <c r="H15" s="18" t="s">
        <v>21</v>
      </c>
      <c r="I15" s="18" t="s">
        <v>23</v>
      </c>
    </row>
    <row r="16" spans="2:9" ht="15" customHeight="1">
      <c r="B16" s="54" t="s">
        <v>28</v>
      </c>
      <c r="C16" s="21">
        <v>183</v>
      </c>
      <c r="D16" s="22">
        <f aca="true" t="shared" si="0" ref="D16:D24">(C16/$F$10)</f>
        <v>0.7065637065637066</v>
      </c>
      <c r="E16" s="50"/>
      <c r="H16" s="18" t="s">
        <v>24</v>
      </c>
      <c r="I16" s="18" t="s">
        <v>25</v>
      </c>
    </row>
    <row r="17" spans="2:9" ht="15" customHeight="1">
      <c r="B17" s="54" t="s">
        <v>9</v>
      </c>
      <c r="C17" s="21">
        <v>162</v>
      </c>
      <c r="D17" s="22">
        <f t="shared" si="0"/>
        <v>0.6254826254826255</v>
      </c>
      <c r="E17" s="50"/>
      <c r="H17" s="18" t="s">
        <v>5</v>
      </c>
      <c r="I17" s="18" t="s">
        <v>26</v>
      </c>
    </row>
    <row r="18" spans="2:5" ht="15" customHeight="1">
      <c r="B18" s="54" t="s">
        <v>144</v>
      </c>
      <c r="C18" s="21"/>
      <c r="D18" s="22"/>
      <c r="E18" s="50"/>
    </row>
    <row r="19" spans="2:8" ht="15" customHeight="1">
      <c r="B19" s="69" t="s">
        <v>110</v>
      </c>
      <c r="C19" s="23">
        <v>16</v>
      </c>
      <c r="D19" s="22">
        <f t="shared" si="0"/>
        <v>0.06177606177606178</v>
      </c>
      <c r="E19" s="50"/>
      <c r="H19" s="17"/>
    </row>
    <row r="20" spans="2:11" ht="15" customHeight="1">
      <c r="B20" s="69" t="s">
        <v>111</v>
      </c>
      <c r="C20" s="21">
        <v>13</v>
      </c>
      <c r="D20" s="22">
        <f t="shared" si="0"/>
        <v>0.05019305019305019</v>
      </c>
      <c r="E20" s="50"/>
      <c r="F20" s="24"/>
      <c r="G20" s="24"/>
      <c r="H20" s="24"/>
      <c r="I20" s="24"/>
      <c r="J20" s="24"/>
      <c r="K20" s="141"/>
    </row>
    <row r="21" spans="2:11" ht="15" customHeight="1">
      <c r="B21" s="69" t="s">
        <v>118</v>
      </c>
      <c r="C21" s="21">
        <v>9</v>
      </c>
      <c r="D21" s="22">
        <f t="shared" si="0"/>
        <v>0.03474903474903475</v>
      </c>
      <c r="E21" s="50"/>
      <c r="F21" s="24"/>
      <c r="G21" s="24"/>
      <c r="H21" s="25"/>
      <c r="I21" s="25"/>
      <c r="J21" s="25"/>
      <c r="K21" s="141"/>
    </row>
    <row r="22" spans="2:11" ht="15" customHeight="1">
      <c r="B22" s="69" t="s">
        <v>145</v>
      </c>
      <c r="C22" s="21">
        <v>2</v>
      </c>
      <c r="D22" s="22">
        <f t="shared" si="0"/>
        <v>0.007722007722007722</v>
      </c>
      <c r="E22" s="50"/>
      <c r="F22" s="24"/>
      <c r="G22" s="24"/>
      <c r="H22" s="25"/>
      <c r="I22" s="25"/>
      <c r="J22" s="25"/>
      <c r="K22" s="25"/>
    </row>
    <row r="23" spans="2:11" ht="15" customHeight="1">
      <c r="B23" s="54" t="s">
        <v>6</v>
      </c>
      <c r="C23" s="21">
        <v>20</v>
      </c>
      <c r="D23" s="22">
        <f t="shared" si="0"/>
        <v>0.07722007722007722</v>
      </c>
      <c r="E23" s="50"/>
      <c r="F23" s="24"/>
      <c r="G23" s="26"/>
      <c r="H23" s="27"/>
      <c r="I23" s="27"/>
      <c r="J23" s="27"/>
      <c r="K23" s="27"/>
    </row>
    <row r="24" spans="2:11" ht="15" customHeight="1">
      <c r="B24" s="45" t="s">
        <v>3</v>
      </c>
      <c r="C24" s="21">
        <v>2</v>
      </c>
      <c r="D24" s="22">
        <f t="shared" si="0"/>
        <v>0.007722007722007722</v>
      </c>
      <c r="E24" s="50"/>
      <c r="F24" s="24"/>
      <c r="G24" s="26"/>
      <c r="H24" s="27"/>
      <c r="I24" s="27"/>
      <c r="J24" s="27"/>
      <c r="K24" s="27"/>
    </row>
    <row r="25" spans="2:11" ht="12.75">
      <c r="B25" s="17"/>
      <c r="D25" s="28"/>
      <c r="F25" s="142"/>
      <c r="G25" s="142"/>
      <c r="H25" s="27"/>
      <c r="I25" s="27"/>
      <c r="J25" s="27"/>
      <c r="K25" s="27"/>
    </row>
    <row r="26" spans="2:4" ht="12.75">
      <c r="B26" s="2"/>
      <c r="D26" s="28"/>
    </row>
    <row r="27" spans="2:4" ht="12.75">
      <c r="B27" s="2" t="s">
        <v>33</v>
      </c>
      <c r="D27" s="28"/>
    </row>
    <row r="28" spans="2:4" ht="12.75">
      <c r="B28" s="2"/>
      <c r="D28" s="28"/>
    </row>
    <row r="29" spans="2:4" ht="15" customHeight="1">
      <c r="B29" s="2"/>
      <c r="C29" s="46" t="s">
        <v>7</v>
      </c>
      <c r="D29" s="46" t="s">
        <v>57</v>
      </c>
    </row>
    <row r="30" spans="2:5" ht="15" customHeight="1">
      <c r="B30" s="52" t="s">
        <v>29</v>
      </c>
      <c r="C30" s="21">
        <v>57</v>
      </c>
      <c r="D30" s="22">
        <f>(C30/$F$10)</f>
        <v>0.22007722007722008</v>
      </c>
      <c r="E30" s="50"/>
    </row>
    <row r="31" spans="2:5" ht="15" customHeight="1">
      <c r="B31" s="52" t="s">
        <v>108</v>
      </c>
      <c r="C31" s="21">
        <v>140</v>
      </c>
      <c r="D31" s="22">
        <f>(C31/$F$10)</f>
        <v>0.5405405405405406</v>
      </c>
      <c r="E31" s="50"/>
    </row>
    <row r="32" spans="2:5" ht="15" customHeight="1">
      <c r="B32" s="53" t="s">
        <v>6</v>
      </c>
      <c r="C32" s="21">
        <v>53</v>
      </c>
      <c r="D32" s="22">
        <f>(C32/$F$10)</f>
        <v>0.20463320463320464</v>
      </c>
      <c r="E32" s="50"/>
    </row>
    <row r="33" spans="2:5" ht="15" customHeight="1">
      <c r="B33" s="45" t="s">
        <v>3</v>
      </c>
      <c r="C33" s="21">
        <v>7</v>
      </c>
      <c r="D33" s="22">
        <f>(C33/$F$10)</f>
        <v>0.02702702702702703</v>
      </c>
      <c r="E33" s="50"/>
    </row>
    <row r="34" spans="2:4" ht="12.75">
      <c r="B34" s="17"/>
      <c r="C34" s="1"/>
      <c r="D34" s="29"/>
    </row>
    <row r="35" ht="12.75">
      <c r="B35" s="2"/>
    </row>
    <row r="36" ht="12.75">
      <c r="B36" s="2" t="s">
        <v>34</v>
      </c>
    </row>
    <row r="37" ht="12.75">
      <c r="B37" s="2"/>
    </row>
    <row r="38" spans="2:4" ht="15" customHeight="1">
      <c r="B38" s="2"/>
      <c r="C38" s="46" t="s">
        <v>7</v>
      </c>
      <c r="D38" s="46" t="s">
        <v>57</v>
      </c>
    </row>
    <row r="39" spans="2:16" ht="15" customHeight="1">
      <c r="B39" s="53" t="s">
        <v>10</v>
      </c>
      <c r="C39" s="21">
        <v>191</v>
      </c>
      <c r="D39" s="22">
        <f aca="true" t="shared" si="1" ref="D39:D49">(C39/$F$10)</f>
        <v>0.7374517374517374</v>
      </c>
      <c r="E39" s="5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2:5" ht="15" customHeight="1">
      <c r="B40" s="53" t="s">
        <v>11</v>
      </c>
      <c r="C40" s="21">
        <v>23</v>
      </c>
      <c r="D40" s="22">
        <f t="shared" si="1"/>
        <v>0.0888030888030888</v>
      </c>
      <c r="E40" s="50"/>
    </row>
    <row r="41" spans="2:5" ht="15" customHeight="1">
      <c r="B41" s="53" t="s">
        <v>113</v>
      </c>
      <c r="C41" s="21"/>
      <c r="D41" s="22"/>
      <c r="E41" s="50"/>
    </row>
    <row r="42" spans="2:5" ht="15" customHeight="1">
      <c r="B42" s="68" t="s">
        <v>115</v>
      </c>
      <c r="C42" s="23">
        <v>30</v>
      </c>
      <c r="D42" s="22">
        <f t="shared" si="1"/>
        <v>0.11583011583011583</v>
      </c>
      <c r="E42" s="50"/>
    </row>
    <row r="43" spans="2:5" ht="15" customHeight="1">
      <c r="B43" s="68" t="s">
        <v>116</v>
      </c>
      <c r="C43" s="21">
        <v>23</v>
      </c>
      <c r="D43" s="22">
        <f t="shared" si="1"/>
        <v>0.0888030888030888</v>
      </c>
      <c r="E43" s="50"/>
    </row>
    <row r="44" spans="2:5" ht="15" customHeight="1">
      <c r="B44" s="68" t="s">
        <v>117</v>
      </c>
      <c r="C44" s="21">
        <v>36</v>
      </c>
      <c r="D44" s="22">
        <f t="shared" si="1"/>
        <v>0.138996138996139</v>
      </c>
      <c r="E44" s="50"/>
    </row>
    <row r="45" spans="2:5" ht="15" customHeight="1">
      <c r="B45" s="68" t="s">
        <v>148</v>
      </c>
      <c r="C45" s="21">
        <v>3</v>
      </c>
      <c r="D45" s="22">
        <f t="shared" si="1"/>
        <v>0.011583011583011582</v>
      </c>
      <c r="E45" s="50"/>
    </row>
    <row r="46" spans="2:5" ht="15" customHeight="1">
      <c r="B46" s="53" t="s">
        <v>79</v>
      </c>
      <c r="C46" s="21">
        <v>81</v>
      </c>
      <c r="D46" s="22">
        <f t="shared" si="1"/>
        <v>0.3127413127413127</v>
      </c>
      <c r="E46" s="50"/>
    </row>
    <row r="47" spans="2:5" ht="15" customHeight="1">
      <c r="B47" s="53" t="s">
        <v>114</v>
      </c>
      <c r="C47" s="21">
        <v>26</v>
      </c>
      <c r="D47" s="22">
        <f t="shared" si="1"/>
        <v>0.10038610038610038</v>
      </c>
      <c r="E47" s="50"/>
    </row>
    <row r="48" spans="2:5" ht="15" customHeight="1">
      <c r="B48" s="53" t="s">
        <v>6</v>
      </c>
      <c r="C48" s="21">
        <v>13</v>
      </c>
      <c r="D48" s="22">
        <f t="shared" si="1"/>
        <v>0.05019305019305019</v>
      </c>
      <c r="E48" s="50"/>
    </row>
    <row r="49" spans="2:5" ht="15" customHeight="1">
      <c r="B49" s="45" t="s">
        <v>3</v>
      </c>
      <c r="C49" s="21">
        <v>13</v>
      </c>
      <c r="D49" s="22">
        <f t="shared" si="1"/>
        <v>0.05019305019305019</v>
      </c>
      <c r="E49" s="50"/>
    </row>
    <row r="50" spans="2:5" ht="15" customHeight="1">
      <c r="B50" s="51"/>
      <c r="C50" s="58"/>
      <c r="D50" s="31"/>
      <c r="E50" s="50"/>
    </row>
    <row r="51" spans="2:5" ht="15" customHeight="1">
      <c r="B51" s="51"/>
      <c r="C51" s="58"/>
      <c r="D51" s="31"/>
      <c r="E51" s="50"/>
    </row>
    <row r="52" spans="2:5" ht="15" customHeight="1">
      <c r="B52" s="2" t="s">
        <v>119</v>
      </c>
      <c r="C52" s="58"/>
      <c r="D52" s="31"/>
      <c r="E52" s="50"/>
    </row>
    <row r="53" spans="2:5" ht="15" customHeight="1">
      <c r="B53" s="51"/>
      <c r="C53" s="58"/>
      <c r="D53" s="31"/>
      <c r="E53" s="50"/>
    </row>
    <row r="54" spans="2:11" ht="15" customHeight="1">
      <c r="B54" s="51"/>
      <c r="C54" s="36"/>
      <c r="D54" s="138" t="s">
        <v>126</v>
      </c>
      <c r="E54" s="139"/>
      <c r="F54" s="139"/>
      <c r="G54" s="139"/>
      <c r="H54" s="140"/>
      <c r="I54" s="36"/>
      <c r="J54" s="5"/>
      <c r="K54" s="16"/>
    </row>
    <row r="55" spans="2:11" ht="15" customHeight="1">
      <c r="B55" s="51"/>
      <c r="C55" s="47" t="s">
        <v>18</v>
      </c>
      <c r="D55" s="47">
        <v>1</v>
      </c>
      <c r="E55" s="47">
        <v>2</v>
      </c>
      <c r="F55" s="47">
        <v>3</v>
      </c>
      <c r="G55" s="47">
        <v>4</v>
      </c>
      <c r="H55" s="47">
        <v>5</v>
      </c>
      <c r="I55" s="47" t="s">
        <v>19</v>
      </c>
      <c r="J55" s="59"/>
      <c r="K55" s="16"/>
    </row>
    <row r="56" spans="2:11" ht="15" customHeight="1">
      <c r="B56" s="53" t="s">
        <v>120</v>
      </c>
      <c r="C56" s="65">
        <f aca="true" t="shared" si="2" ref="C56:C61">(D56*1+E56*2+F56*3+G56*4+H56*5)/SUM(D56:H56)</f>
        <v>3.5371900826446283</v>
      </c>
      <c r="D56" s="62">
        <v>5</v>
      </c>
      <c r="E56" s="62">
        <v>24</v>
      </c>
      <c r="F56" s="62">
        <v>87</v>
      </c>
      <c r="G56" s="62">
        <v>88</v>
      </c>
      <c r="H56" s="62">
        <v>38</v>
      </c>
      <c r="I56" s="62">
        <v>17</v>
      </c>
      <c r="J56" s="61"/>
      <c r="K56" s="137"/>
    </row>
    <row r="57" spans="2:11" ht="15" customHeight="1">
      <c r="B57" s="53" t="s">
        <v>121</v>
      </c>
      <c r="C57" s="65">
        <f t="shared" si="2"/>
        <v>4.296442687747035</v>
      </c>
      <c r="D57" s="63">
        <v>3</v>
      </c>
      <c r="E57" s="64">
        <v>8</v>
      </c>
      <c r="F57" s="64">
        <v>32</v>
      </c>
      <c r="G57" s="64">
        <v>78</v>
      </c>
      <c r="H57" s="64">
        <v>132</v>
      </c>
      <c r="I57" s="64">
        <v>6</v>
      </c>
      <c r="J57" s="16"/>
      <c r="K57" s="137"/>
    </row>
    <row r="58" spans="2:11" ht="15" customHeight="1">
      <c r="B58" s="53" t="s">
        <v>122</v>
      </c>
      <c r="C58" s="65">
        <f t="shared" si="2"/>
        <v>4.075098814229249</v>
      </c>
      <c r="D58" s="63">
        <v>4</v>
      </c>
      <c r="E58" s="64">
        <v>10</v>
      </c>
      <c r="F58" s="64">
        <v>44</v>
      </c>
      <c r="G58" s="64">
        <v>100</v>
      </c>
      <c r="H58" s="64">
        <v>95</v>
      </c>
      <c r="I58" s="64">
        <v>6</v>
      </c>
      <c r="J58" s="16"/>
      <c r="K58" s="137"/>
    </row>
    <row r="59" spans="2:11" ht="15" customHeight="1">
      <c r="B59" s="53" t="s">
        <v>123</v>
      </c>
      <c r="C59" s="65">
        <f t="shared" si="2"/>
        <v>3.3262711864406778</v>
      </c>
      <c r="D59" s="63">
        <v>14</v>
      </c>
      <c r="E59" s="64">
        <v>29</v>
      </c>
      <c r="F59" s="64">
        <v>92</v>
      </c>
      <c r="G59" s="64">
        <v>68</v>
      </c>
      <c r="H59" s="64">
        <v>33</v>
      </c>
      <c r="I59" s="64">
        <v>23</v>
      </c>
      <c r="K59" s="137"/>
    </row>
    <row r="60" spans="2:11" ht="15" customHeight="1">
      <c r="B60" s="53" t="s">
        <v>124</v>
      </c>
      <c r="C60" s="65">
        <f t="shared" si="2"/>
        <v>2.951541850220264</v>
      </c>
      <c r="D60" s="63">
        <v>38</v>
      </c>
      <c r="E60" s="64">
        <v>51</v>
      </c>
      <c r="F60" s="64">
        <v>54</v>
      </c>
      <c r="G60" s="64">
        <v>52</v>
      </c>
      <c r="H60" s="64">
        <v>32</v>
      </c>
      <c r="I60" s="64">
        <v>32</v>
      </c>
      <c r="K60" s="137"/>
    </row>
    <row r="61" spans="2:11" ht="15" customHeight="1">
      <c r="B61" s="53" t="s">
        <v>125</v>
      </c>
      <c r="C61" s="65">
        <f t="shared" si="2"/>
        <v>3.6040816326530614</v>
      </c>
      <c r="D61" s="63">
        <v>9</v>
      </c>
      <c r="E61" s="64">
        <v>33</v>
      </c>
      <c r="F61" s="64">
        <v>67</v>
      </c>
      <c r="G61" s="64">
        <v>73</v>
      </c>
      <c r="H61" s="64">
        <v>63</v>
      </c>
      <c r="I61" s="64">
        <v>14</v>
      </c>
      <c r="K61" s="137"/>
    </row>
    <row r="62" spans="2:5" ht="15" customHeight="1">
      <c r="B62" s="51"/>
      <c r="C62" s="58"/>
      <c r="D62" s="31"/>
      <c r="E62" s="50"/>
    </row>
    <row r="63" spans="2:4" ht="12.75">
      <c r="B63" s="32"/>
      <c r="C63" s="16"/>
      <c r="D63" s="31"/>
    </row>
    <row r="64" ht="12.75">
      <c r="B64" s="2" t="s">
        <v>135</v>
      </c>
    </row>
    <row r="65" ht="12.75">
      <c r="B65" s="2"/>
    </row>
    <row r="66" ht="12.75">
      <c r="B66" s="2" t="s">
        <v>134</v>
      </c>
    </row>
    <row r="67" ht="12.75">
      <c r="B67" s="2"/>
    </row>
    <row r="68" spans="2:4" ht="15" customHeight="1">
      <c r="B68" s="2"/>
      <c r="C68" s="46" t="s">
        <v>7</v>
      </c>
      <c r="D68" s="46" t="s">
        <v>57</v>
      </c>
    </row>
    <row r="69" spans="2:5" ht="15" customHeight="1">
      <c r="B69" s="20" t="s">
        <v>127</v>
      </c>
      <c r="C69" s="21">
        <v>113</v>
      </c>
      <c r="D69" s="22">
        <f>(C69/$F$10)</f>
        <v>0.4362934362934363</v>
      </c>
      <c r="E69" s="50"/>
    </row>
    <row r="70" spans="2:5" ht="15" customHeight="1">
      <c r="B70" s="20" t="s">
        <v>78</v>
      </c>
      <c r="C70" s="21">
        <v>5</v>
      </c>
      <c r="D70" s="22">
        <f>(C70/$F$10)</f>
        <v>0.019305019305019305</v>
      </c>
      <c r="E70" s="50"/>
    </row>
    <row r="71" spans="2:5" ht="12.75">
      <c r="B71" s="40" t="s">
        <v>128</v>
      </c>
      <c r="C71" s="21">
        <v>54</v>
      </c>
      <c r="D71" s="22">
        <f>(C71/$F$10)</f>
        <v>0.2084942084942085</v>
      </c>
      <c r="E71" s="50"/>
    </row>
    <row r="72" spans="2:5" ht="12.75">
      <c r="B72" s="20" t="s">
        <v>6</v>
      </c>
      <c r="C72" s="21">
        <v>20</v>
      </c>
      <c r="D72" s="22">
        <f>(C72/$F$10)</f>
        <v>0.07722007722007722</v>
      </c>
      <c r="E72" s="50"/>
    </row>
    <row r="73" spans="2:5" ht="12.75">
      <c r="B73" s="45" t="s">
        <v>3</v>
      </c>
      <c r="C73" s="21">
        <v>91</v>
      </c>
      <c r="D73" s="22">
        <f>(C73/$F$10)</f>
        <v>0.35135135135135137</v>
      </c>
      <c r="E73" s="50"/>
    </row>
    <row r="74" spans="2:3" ht="12.75">
      <c r="B74" s="2"/>
      <c r="C74" s="11"/>
    </row>
    <row r="75" spans="2:4" ht="12.75">
      <c r="B75" s="2"/>
      <c r="C75" s="6"/>
      <c r="D75" s="28"/>
    </row>
    <row r="76" spans="2:5" ht="14.25" customHeight="1">
      <c r="B76" s="33" t="s">
        <v>58</v>
      </c>
      <c r="C76" s="46"/>
      <c r="D76" s="48" t="s">
        <v>8</v>
      </c>
      <c r="E76" s="50"/>
    </row>
    <row r="77" spans="2:5" ht="14.25" customHeight="1">
      <c r="B77" s="20" t="s">
        <v>12</v>
      </c>
      <c r="C77" s="21">
        <v>106</v>
      </c>
      <c r="D77" s="22">
        <f aca="true" t="shared" si="3" ref="D77:D82">C77/$F$10</f>
        <v>0.4092664092664093</v>
      </c>
      <c r="E77" s="50"/>
    </row>
    <row r="78" spans="2:5" ht="14.25" customHeight="1">
      <c r="B78" s="20" t="s">
        <v>30</v>
      </c>
      <c r="C78" s="23">
        <v>4</v>
      </c>
      <c r="D78" s="22">
        <f t="shared" si="3"/>
        <v>0.015444015444015444</v>
      </c>
      <c r="E78" s="50"/>
    </row>
    <row r="79" spans="2:5" ht="14.25" customHeight="1">
      <c r="B79" s="20" t="s">
        <v>13</v>
      </c>
      <c r="C79" s="23">
        <v>3</v>
      </c>
      <c r="D79" s="22">
        <f t="shared" si="3"/>
        <v>0.011583011583011582</v>
      </c>
      <c r="E79" s="50"/>
    </row>
    <row r="80" spans="2:5" ht="14.25" customHeight="1">
      <c r="B80" s="20" t="s">
        <v>14</v>
      </c>
      <c r="C80" s="23">
        <v>1</v>
      </c>
      <c r="D80" s="22">
        <f t="shared" si="3"/>
        <v>0.003861003861003861</v>
      </c>
      <c r="E80" s="50"/>
    </row>
    <row r="81" spans="2:5" ht="14.25" customHeight="1">
      <c r="B81" s="20" t="s">
        <v>15</v>
      </c>
      <c r="C81" s="21">
        <v>5</v>
      </c>
      <c r="D81" s="22">
        <f t="shared" si="3"/>
        <v>0.019305019305019305</v>
      </c>
      <c r="E81" s="50"/>
    </row>
    <row r="82" spans="2:5" ht="14.25" customHeight="1">
      <c r="B82" s="20" t="s">
        <v>16</v>
      </c>
      <c r="C82" s="23">
        <v>1</v>
      </c>
      <c r="D82" s="22">
        <f t="shared" si="3"/>
        <v>0.003861003861003861</v>
      </c>
      <c r="E82" s="50"/>
    </row>
    <row r="83" ht="12.75">
      <c r="B83" s="2"/>
    </row>
    <row r="84" ht="12.75">
      <c r="B84" s="2"/>
    </row>
    <row r="85" ht="12.75">
      <c r="B85" s="2" t="s">
        <v>133</v>
      </c>
    </row>
    <row r="86" ht="12.75">
      <c r="B86" s="2"/>
    </row>
    <row r="87" spans="2:4" ht="12.75">
      <c r="B87" s="2"/>
      <c r="C87" s="47" t="s">
        <v>7</v>
      </c>
      <c r="D87" s="46" t="s">
        <v>57</v>
      </c>
    </row>
    <row r="88" spans="2:5" ht="12.75">
      <c r="B88" s="45" t="s">
        <v>73</v>
      </c>
      <c r="C88" s="9">
        <v>241</v>
      </c>
      <c r="D88" s="22">
        <f>C88/$F$10</f>
        <v>0.9305019305019305</v>
      </c>
      <c r="E88" s="50"/>
    </row>
    <row r="89" spans="2:5" ht="25.5">
      <c r="B89" s="41" t="s">
        <v>74</v>
      </c>
      <c r="C89" s="9">
        <v>49</v>
      </c>
      <c r="D89" s="22">
        <f aca="true" t="shared" si="4" ref="D89:D96">C89/$F$10</f>
        <v>0.1891891891891892</v>
      </c>
      <c r="E89" s="50"/>
    </row>
    <row r="90" spans="2:5" ht="12.75">
      <c r="B90" s="45" t="s">
        <v>75</v>
      </c>
      <c r="C90" s="9">
        <v>73</v>
      </c>
      <c r="D90" s="22">
        <f t="shared" si="4"/>
        <v>0.28185328185328185</v>
      </c>
      <c r="E90" s="50"/>
    </row>
    <row r="91" spans="2:5" ht="12.75">
      <c r="B91" s="45" t="s">
        <v>76</v>
      </c>
      <c r="C91" s="9">
        <v>63</v>
      </c>
      <c r="D91" s="22">
        <f t="shared" si="4"/>
        <v>0.24324324324324326</v>
      </c>
      <c r="E91" s="50"/>
    </row>
    <row r="92" spans="2:5" ht="12.75">
      <c r="B92" s="45" t="s">
        <v>77</v>
      </c>
      <c r="C92" s="9">
        <v>17</v>
      </c>
      <c r="D92" s="22">
        <f t="shared" si="4"/>
        <v>0.06563706563706563</v>
      </c>
      <c r="E92" s="50"/>
    </row>
    <row r="93" spans="2:5" ht="12.75">
      <c r="B93" s="45" t="s">
        <v>129</v>
      </c>
      <c r="C93" s="9">
        <v>40</v>
      </c>
      <c r="D93" s="22">
        <f t="shared" si="4"/>
        <v>0.15444015444015444</v>
      </c>
      <c r="E93" s="50"/>
    </row>
    <row r="94" spans="2:5" ht="12.75">
      <c r="B94" s="45" t="s">
        <v>130</v>
      </c>
      <c r="C94" s="9">
        <v>12</v>
      </c>
      <c r="D94" s="22">
        <f t="shared" si="4"/>
        <v>0.04633204633204633</v>
      </c>
      <c r="E94" s="50"/>
    </row>
    <row r="95" spans="2:5" ht="12.75">
      <c r="B95" s="45" t="s">
        <v>6</v>
      </c>
      <c r="C95" s="9">
        <v>8</v>
      </c>
      <c r="D95" s="22">
        <f t="shared" si="4"/>
        <v>0.03088803088803089</v>
      </c>
      <c r="E95" s="50"/>
    </row>
    <row r="96" spans="2:4" ht="12.75">
      <c r="B96" s="45" t="s">
        <v>3</v>
      </c>
      <c r="C96" s="9">
        <v>4</v>
      </c>
      <c r="D96" s="22">
        <f t="shared" si="4"/>
        <v>0.015444015444015444</v>
      </c>
    </row>
    <row r="97" ht="12.75">
      <c r="B97" s="2"/>
    </row>
    <row r="98" ht="12.75">
      <c r="B98" s="2"/>
    </row>
    <row r="99" spans="2:12" ht="12.75">
      <c r="B99" s="2" t="s">
        <v>132</v>
      </c>
      <c r="J99" s="16"/>
      <c r="K99" s="16"/>
      <c r="L99" s="16"/>
    </row>
    <row r="100" spans="2:12" ht="12.75">
      <c r="B100" s="2"/>
      <c r="J100" s="16"/>
      <c r="K100" s="16"/>
      <c r="L100" s="16"/>
    </row>
    <row r="101" spans="2:12" ht="15" customHeight="1">
      <c r="B101" s="37"/>
      <c r="C101" s="36"/>
      <c r="D101" s="138" t="s">
        <v>126</v>
      </c>
      <c r="E101" s="139"/>
      <c r="F101" s="139"/>
      <c r="G101" s="139"/>
      <c r="H101" s="140"/>
      <c r="I101" s="36"/>
      <c r="J101" s="5"/>
      <c r="K101" s="16"/>
      <c r="L101" s="16"/>
    </row>
    <row r="102" spans="1:12" ht="14.25" customHeight="1">
      <c r="A102" s="2"/>
      <c r="B102" s="16"/>
      <c r="C102" s="46" t="s">
        <v>18</v>
      </c>
      <c r="D102" s="46">
        <v>1</v>
      </c>
      <c r="E102" s="46">
        <v>2</v>
      </c>
      <c r="F102" s="46">
        <v>3</v>
      </c>
      <c r="G102" s="46">
        <v>4</v>
      </c>
      <c r="H102" s="46">
        <v>5</v>
      </c>
      <c r="I102" s="46" t="s">
        <v>19</v>
      </c>
      <c r="J102" s="59"/>
      <c r="K102" s="16"/>
      <c r="L102" s="16"/>
    </row>
    <row r="103" spans="1:12" ht="14.25" customHeight="1">
      <c r="A103" s="43"/>
      <c r="B103" s="42"/>
      <c r="C103" s="65">
        <f>(D103*1+E103*2+F103*3+G103*4+H103*5)/SUM(D103:H103)</f>
        <v>3.6653225806451615</v>
      </c>
      <c r="D103" s="49">
        <v>6</v>
      </c>
      <c r="E103" s="49">
        <v>20</v>
      </c>
      <c r="F103" s="49">
        <v>68</v>
      </c>
      <c r="G103" s="49">
        <v>111</v>
      </c>
      <c r="H103" s="49">
        <v>43</v>
      </c>
      <c r="I103" s="49">
        <v>11</v>
      </c>
      <c r="J103" s="60"/>
      <c r="K103" s="16"/>
      <c r="L103" s="16"/>
    </row>
    <row r="104" spans="1:12" ht="12.75">
      <c r="A104" s="16"/>
      <c r="B104" s="2"/>
      <c r="C104" s="1"/>
      <c r="J104" s="16"/>
      <c r="K104" s="16"/>
      <c r="L104" s="16"/>
    </row>
    <row r="105" ht="12.75">
      <c r="B105" s="32" t="s">
        <v>60</v>
      </c>
    </row>
    <row r="106" ht="12.75">
      <c r="B106" s="32" t="s">
        <v>59</v>
      </c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</sheetData>
  <sheetProtection/>
  <mergeCells count="8">
    <mergeCell ref="B6:B7"/>
    <mergeCell ref="C6:E6"/>
    <mergeCell ref="F6:F7"/>
    <mergeCell ref="H6:L6"/>
    <mergeCell ref="D54:H54"/>
    <mergeCell ref="D101:H101"/>
    <mergeCell ref="K20:K21"/>
    <mergeCell ref="F25:G25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2" max="255" man="1"/>
    <brk id="107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4"/>
  <sheetViews>
    <sheetView zoomScale="70" zoomScaleNormal="70" zoomScalePageLayoutView="0" workbookViewId="0" topLeftCell="A52">
      <selection activeCell="C57" sqref="C57:I62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65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39" t="s">
        <v>48</v>
      </c>
      <c r="C8" s="8">
        <v>166</v>
      </c>
      <c r="D8" s="8">
        <v>60</v>
      </c>
      <c r="E8" s="9">
        <v>0</v>
      </c>
      <c r="F8" s="10">
        <f>SUM(C8:E8)</f>
        <v>226</v>
      </c>
      <c r="G8" s="11"/>
      <c r="H8" s="9">
        <v>56</v>
      </c>
      <c r="I8" s="9">
        <v>163</v>
      </c>
      <c r="J8" s="9">
        <v>2</v>
      </c>
      <c r="K8" s="9">
        <v>6</v>
      </c>
      <c r="L8" s="9">
        <v>3</v>
      </c>
      <c r="M8" s="3" t="s">
        <v>136</v>
      </c>
      <c r="P8" s="3"/>
      <c r="Q8" s="3"/>
      <c r="R8" s="3"/>
      <c r="S8" s="3"/>
      <c r="T8" s="3"/>
    </row>
    <row r="9" spans="1:20" ht="15" customHeight="1">
      <c r="A9" s="7"/>
      <c r="B9" s="39" t="s">
        <v>49</v>
      </c>
      <c r="C9" s="8">
        <v>17</v>
      </c>
      <c r="D9" s="8">
        <v>15</v>
      </c>
      <c r="E9" s="9">
        <v>0</v>
      </c>
      <c r="F9" s="10">
        <f>SUM(C9:E9)</f>
        <v>32</v>
      </c>
      <c r="G9" s="11"/>
      <c r="H9" s="9">
        <v>24</v>
      </c>
      <c r="I9" s="9">
        <v>9</v>
      </c>
      <c r="J9" s="9">
        <v>0</v>
      </c>
      <c r="K9" s="9">
        <v>0</v>
      </c>
      <c r="L9" s="9">
        <v>1</v>
      </c>
      <c r="M9" s="3"/>
      <c r="P9" s="3"/>
      <c r="Q9" s="3"/>
      <c r="R9" s="3"/>
      <c r="S9" s="3"/>
      <c r="T9" s="3"/>
    </row>
    <row r="10" spans="1:20" ht="15" customHeight="1">
      <c r="A10" s="7"/>
      <c r="B10" s="56" t="s">
        <v>3</v>
      </c>
      <c r="C10" s="8">
        <v>5</v>
      </c>
      <c r="D10" s="8">
        <v>0</v>
      </c>
      <c r="E10" s="9">
        <v>0</v>
      </c>
      <c r="F10" s="10">
        <f>SUM(C10:E10)</f>
        <v>5</v>
      </c>
      <c r="G10" s="11"/>
      <c r="H10" s="9">
        <v>1</v>
      </c>
      <c r="I10" s="9">
        <v>1</v>
      </c>
      <c r="J10" s="9">
        <v>0</v>
      </c>
      <c r="K10" s="9">
        <v>0</v>
      </c>
      <c r="L10" s="9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57" t="s">
        <v>4</v>
      </c>
      <c r="C11" s="13">
        <f>SUM(C8:C10)</f>
        <v>188</v>
      </c>
      <c r="D11" s="13">
        <f>SUM(D8:D10)</f>
        <v>75</v>
      </c>
      <c r="E11" s="14">
        <f>SUM(E8:E10)</f>
        <v>0</v>
      </c>
      <c r="F11" s="13">
        <f>SUM(F8:F10)</f>
        <v>263</v>
      </c>
      <c r="G11" s="15"/>
      <c r="H11" s="14">
        <f>SUM(H8:H10)</f>
        <v>81</v>
      </c>
      <c r="I11" s="14">
        <f>SUM(I8:I10)</f>
        <v>173</v>
      </c>
      <c r="J11" s="14">
        <f>SUM(J8:J10)</f>
        <v>2</v>
      </c>
      <c r="K11" s="14">
        <f>SUM(K8:K10)</f>
        <v>6</v>
      </c>
      <c r="L11" s="14">
        <f>SUM(L8:L10)</f>
        <v>4</v>
      </c>
      <c r="M11" s="6"/>
      <c r="P11" s="3"/>
      <c r="Q11" s="3"/>
      <c r="R11" s="3"/>
      <c r="S11" s="3"/>
      <c r="T11" s="3"/>
    </row>
    <row r="12" spans="5:6" ht="12.75">
      <c r="E12" s="16"/>
      <c r="F12" s="16"/>
    </row>
    <row r="13" spans="8:15" ht="12.75">
      <c r="H13" s="17"/>
      <c r="N13" s="18"/>
      <c r="O13" s="18"/>
    </row>
    <row r="14" spans="2:9" ht="12.75">
      <c r="B14" s="2" t="s">
        <v>32</v>
      </c>
      <c r="H14" s="19" t="s">
        <v>27</v>
      </c>
      <c r="I14" s="18"/>
    </row>
    <row r="15" spans="2:9" ht="12.75">
      <c r="B15" s="2"/>
      <c r="H15" s="18"/>
      <c r="I15" s="18"/>
    </row>
    <row r="16" spans="2:9" ht="15" customHeight="1">
      <c r="B16" s="2"/>
      <c r="C16" s="47" t="s">
        <v>7</v>
      </c>
      <c r="D16" s="47" t="s">
        <v>57</v>
      </c>
      <c r="H16" s="18" t="s">
        <v>21</v>
      </c>
      <c r="I16" s="18" t="s">
        <v>23</v>
      </c>
    </row>
    <row r="17" spans="2:9" ht="15" customHeight="1">
      <c r="B17" s="54" t="s">
        <v>28</v>
      </c>
      <c r="C17" s="21">
        <v>201</v>
      </c>
      <c r="D17" s="22">
        <f aca="true" t="shared" si="0" ref="D17:D25">(C17/$F$11)</f>
        <v>0.7642585551330798</v>
      </c>
      <c r="E17" s="50"/>
      <c r="H17" s="18" t="s">
        <v>24</v>
      </c>
      <c r="I17" s="18" t="s">
        <v>25</v>
      </c>
    </row>
    <row r="18" spans="2:9" ht="15" customHeight="1">
      <c r="B18" s="54" t="s">
        <v>9</v>
      </c>
      <c r="C18" s="21">
        <v>179</v>
      </c>
      <c r="D18" s="22">
        <f t="shared" si="0"/>
        <v>0.6806083650190115</v>
      </c>
      <c r="E18" s="50"/>
      <c r="H18" s="18" t="s">
        <v>5</v>
      </c>
      <c r="I18" s="18" t="s">
        <v>26</v>
      </c>
    </row>
    <row r="19" spans="2:5" ht="15" customHeight="1">
      <c r="B19" s="54" t="s">
        <v>144</v>
      </c>
      <c r="C19" s="21"/>
      <c r="D19" s="22"/>
      <c r="E19" s="50"/>
    </row>
    <row r="20" spans="2:8" ht="15" customHeight="1">
      <c r="B20" s="69" t="s">
        <v>110</v>
      </c>
      <c r="C20" s="23">
        <v>33</v>
      </c>
      <c r="D20" s="22">
        <f t="shared" si="0"/>
        <v>0.12547528517110265</v>
      </c>
      <c r="E20" s="50"/>
      <c r="H20" s="17"/>
    </row>
    <row r="21" spans="2:11" ht="15" customHeight="1">
      <c r="B21" s="69" t="s">
        <v>111</v>
      </c>
      <c r="C21" s="21">
        <v>20</v>
      </c>
      <c r="D21" s="22">
        <f t="shared" si="0"/>
        <v>0.07604562737642585</v>
      </c>
      <c r="E21" s="50"/>
      <c r="F21" s="24"/>
      <c r="G21" s="24"/>
      <c r="H21" s="24"/>
      <c r="I21" s="24"/>
      <c r="J21" s="24"/>
      <c r="K21" s="141"/>
    </row>
    <row r="22" spans="2:11" ht="15" customHeight="1">
      <c r="B22" s="69" t="s">
        <v>118</v>
      </c>
      <c r="C22" s="21">
        <v>16</v>
      </c>
      <c r="D22" s="22">
        <f t="shared" si="0"/>
        <v>0.060836501901140684</v>
      </c>
      <c r="E22" s="50"/>
      <c r="F22" s="24"/>
      <c r="G22" s="24"/>
      <c r="H22" s="25"/>
      <c r="I22" s="25"/>
      <c r="J22" s="25"/>
      <c r="K22" s="141"/>
    </row>
    <row r="23" spans="2:11" ht="15" customHeight="1">
      <c r="B23" s="69" t="s">
        <v>145</v>
      </c>
      <c r="C23" s="21">
        <v>0</v>
      </c>
      <c r="D23" s="22">
        <f t="shared" si="0"/>
        <v>0</v>
      </c>
      <c r="E23" s="50"/>
      <c r="F23" s="24"/>
      <c r="G23" s="24"/>
      <c r="H23" s="25"/>
      <c r="I23" s="25"/>
      <c r="J23" s="25"/>
      <c r="K23" s="25"/>
    </row>
    <row r="24" spans="2:11" ht="15" customHeight="1">
      <c r="B24" s="54" t="s">
        <v>6</v>
      </c>
      <c r="C24" s="21">
        <v>13</v>
      </c>
      <c r="D24" s="22">
        <f t="shared" si="0"/>
        <v>0.049429657794676805</v>
      </c>
      <c r="E24" s="50"/>
      <c r="F24" s="24"/>
      <c r="G24" s="26"/>
      <c r="I24" s="27"/>
      <c r="J24" s="27"/>
      <c r="K24" s="27"/>
    </row>
    <row r="25" spans="2:11" ht="15" customHeight="1">
      <c r="B25" s="45" t="s">
        <v>3</v>
      </c>
      <c r="C25" s="66">
        <v>1</v>
      </c>
      <c r="D25" s="22">
        <f t="shared" si="0"/>
        <v>0.0038022813688212928</v>
      </c>
      <c r="E25" s="50"/>
      <c r="F25" s="24"/>
      <c r="G25" s="26"/>
      <c r="I25" s="27"/>
      <c r="J25" s="27"/>
      <c r="K25" s="27"/>
    </row>
    <row r="26" spans="2:11" ht="12.75">
      <c r="B26" s="17"/>
      <c r="D26" s="28"/>
      <c r="F26" s="142"/>
      <c r="G26" s="142"/>
      <c r="I26" s="27"/>
      <c r="J26" s="27"/>
      <c r="K26" s="27"/>
    </row>
    <row r="27" spans="2:4" ht="12.75">
      <c r="B27" s="2"/>
      <c r="D27" s="28"/>
    </row>
    <row r="28" spans="2:4" ht="12.75">
      <c r="B28" s="2" t="s">
        <v>33</v>
      </c>
      <c r="D28" s="28"/>
    </row>
    <row r="29" spans="2:4" ht="12.75">
      <c r="B29" s="2"/>
      <c r="D29" s="28"/>
    </row>
    <row r="30" spans="2:4" ht="15" customHeight="1">
      <c r="B30" s="2"/>
      <c r="C30" s="46" t="s">
        <v>7</v>
      </c>
      <c r="D30" s="46" t="s">
        <v>57</v>
      </c>
    </row>
    <row r="31" spans="2:5" ht="15" customHeight="1">
      <c r="B31" s="52" t="s">
        <v>29</v>
      </c>
      <c r="C31" s="21">
        <v>58</v>
      </c>
      <c r="D31" s="22">
        <f>(C31/$F$11)</f>
        <v>0.22053231939163498</v>
      </c>
      <c r="E31" s="50"/>
    </row>
    <row r="32" spans="2:5" ht="15" customHeight="1">
      <c r="B32" s="52" t="s">
        <v>108</v>
      </c>
      <c r="C32" s="21">
        <v>150</v>
      </c>
      <c r="D32" s="22">
        <f>(C32/$F$11)</f>
        <v>0.5703422053231939</v>
      </c>
      <c r="E32" s="50"/>
    </row>
    <row r="33" spans="2:5" ht="15" customHeight="1">
      <c r="B33" s="53" t="s">
        <v>6</v>
      </c>
      <c r="C33" s="21">
        <v>55</v>
      </c>
      <c r="D33" s="22">
        <f>(C33/$F$11)</f>
        <v>0.20912547528517111</v>
      </c>
      <c r="E33" s="50"/>
    </row>
    <row r="34" spans="2:5" ht="15" customHeight="1">
      <c r="B34" s="45" t="s">
        <v>3</v>
      </c>
      <c r="C34" s="66">
        <v>2</v>
      </c>
      <c r="D34" s="22">
        <f>(C34/$F$11)</f>
        <v>0.0076045627376425855</v>
      </c>
      <c r="E34" s="50"/>
    </row>
    <row r="35" spans="2:4" ht="12.75">
      <c r="B35" s="17"/>
      <c r="C35" s="1"/>
      <c r="D35" s="29"/>
    </row>
    <row r="36" ht="12.75">
      <c r="B36" s="2"/>
    </row>
    <row r="37" ht="12.75">
      <c r="B37" s="2" t="s">
        <v>34</v>
      </c>
    </row>
    <row r="38" ht="12.75">
      <c r="B38" s="2"/>
    </row>
    <row r="39" spans="2:4" ht="15" customHeight="1">
      <c r="B39" s="2"/>
      <c r="C39" s="46" t="s">
        <v>7</v>
      </c>
      <c r="D39" s="46" t="s">
        <v>57</v>
      </c>
    </row>
    <row r="40" spans="2:16" ht="15" customHeight="1">
      <c r="B40" s="53" t="s">
        <v>10</v>
      </c>
      <c r="C40" s="21">
        <v>221</v>
      </c>
      <c r="D40" s="22">
        <f aca="true" t="shared" si="1" ref="D40:D50">(C40/$F$11)</f>
        <v>0.8403041825095057</v>
      </c>
      <c r="E40" s="5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2:5" ht="15" customHeight="1">
      <c r="B41" s="53" t="s">
        <v>11</v>
      </c>
      <c r="C41" s="21">
        <v>9</v>
      </c>
      <c r="D41" s="22">
        <f t="shared" si="1"/>
        <v>0.034220532319391636</v>
      </c>
      <c r="E41" s="50"/>
    </row>
    <row r="42" spans="2:5" ht="15" customHeight="1">
      <c r="B42" s="53" t="s">
        <v>147</v>
      </c>
      <c r="C42" s="21"/>
      <c r="D42" s="22"/>
      <c r="E42" s="50"/>
    </row>
    <row r="43" spans="2:5" ht="15" customHeight="1">
      <c r="B43" s="68" t="s">
        <v>115</v>
      </c>
      <c r="C43" s="23">
        <v>48</v>
      </c>
      <c r="D43" s="22">
        <f t="shared" si="1"/>
        <v>0.18250950570342206</v>
      </c>
      <c r="E43" s="50"/>
    </row>
    <row r="44" spans="2:5" ht="15" customHeight="1">
      <c r="B44" s="68" t="s">
        <v>116</v>
      </c>
      <c r="C44" s="21">
        <v>38</v>
      </c>
      <c r="D44" s="22">
        <f t="shared" si="1"/>
        <v>0.1444866920152091</v>
      </c>
      <c r="E44" s="50"/>
    </row>
    <row r="45" spans="2:5" ht="15" customHeight="1">
      <c r="B45" s="68" t="s">
        <v>117</v>
      </c>
      <c r="C45" s="21">
        <v>49</v>
      </c>
      <c r="D45" s="22">
        <f t="shared" si="1"/>
        <v>0.18631178707224336</v>
      </c>
      <c r="E45" s="50"/>
    </row>
    <row r="46" spans="2:5" ht="15" customHeight="1">
      <c r="B46" s="68" t="s">
        <v>148</v>
      </c>
      <c r="C46" s="21">
        <v>2</v>
      </c>
      <c r="D46" s="22">
        <f t="shared" si="1"/>
        <v>0.0076045627376425855</v>
      </c>
      <c r="E46" s="50"/>
    </row>
    <row r="47" spans="2:5" ht="15" customHeight="1">
      <c r="B47" s="53" t="s">
        <v>79</v>
      </c>
      <c r="C47" s="21">
        <v>91</v>
      </c>
      <c r="D47" s="22">
        <f t="shared" si="1"/>
        <v>0.34600760456273766</v>
      </c>
      <c r="E47" s="50"/>
    </row>
    <row r="48" spans="2:5" ht="15" customHeight="1">
      <c r="B48" s="53" t="s">
        <v>114</v>
      </c>
      <c r="C48" s="21">
        <v>14</v>
      </c>
      <c r="D48" s="22">
        <f t="shared" si="1"/>
        <v>0.053231939163498096</v>
      </c>
      <c r="E48" s="50"/>
    </row>
    <row r="49" spans="2:5" ht="15" customHeight="1">
      <c r="B49" s="53" t="s">
        <v>6</v>
      </c>
      <c r="C49" s="21">
        <v>8</v>
      </c>
      <c r="D49" s="22">
        <f t="shared" si="1"/>
        <v>0.030418250950570342</v>
      </c>
      <c r="E49" s="50"/>
    </row>
    <row r="50" spans="2:5" ht="15" customHeight="1">
      <c r="B50" s="45" t="s">
        <v>3</v>
      </c>
      <c r="C50" s="66">
        <v>3</v>
      </c>
      <c r="D50" s="22">
        <f t="shared" si="1"/>
        <v>0.011406844106463879</v>
      </c>
      <c r="E50" s="50"/>
    </row>
    <row r="51" spans="2:5" ht="15" customHeight="1">
      <c r="B51" s="51"/>
      <c r="C51" s="58"/>
      <c r="D51" s="31"/>
      <c r="E51" s="50"/>
    </row>
    <row r="52" spans="2:5" ht="15" customHeight="1">
      <c r="B52" s="51"/>
      <c r="C52" s="58"/>
      <c r="D52" s="31"/>
      <c r="E52" s="50"/>
    </row>
    <row r="53" spans="2:5" ht="15" customHeight="1">
      <c r="B53" s="2" t="s">
        <v>119</v>
      </c>
      <c r="C53" s="58"/>
      <c r="D53" s="31"/>
      <c r="E53" s="50"/>
    </row>
    <row r="54" spans="2:5" ht="15" customHeight="1">
      <c r="B54" s="51"/>
      <c r="C54" s="58"/>
      <c r="D54" s="31"/>
      <c r="E54" s="50"/>
    </row>
    <row r="55" spans="2:11" ht="15" customHeight="1">
      <c r="B55" s="51"/>
      <c r="C55" s="36"/>
      <c r="D55" s="138" t="s">
        <v>126</v>
      </c>
      <c r="E55" s="139"/>
      <c r="F55" s="139"/>
      <c r="G55" s="139"/>
      <c r="H55" s="140"/>
      <c r="I55" s="36"/>
      <c r="J55" s="5"/>
      <c r="K55" s="16"/>
    </row>
    <row r="56" spans="2:11" ht="15" customHeight="1">
      <c r="B56" s="51"/>
      <c r="C56" s="47" t="s">
        <v>18</v>
      </c>
      <c r="D56" s="47">
        <v>1</v>
      </c>
      <c r="E56" s="47">
        <v>2</v>
      </c>
      <c r="F56" s="47">
        <v>3</v>
      </c>
      <c r="G56" s="47">
        <v>4</v>
      </c>
      <c r="H56" s="47">
        <v>5</v>
      </c>
      <c r="I56" s="47" t="s">
        <v>19</v>
      </c>
      <c r="J56" s="59"/>
      <c r="K56" s="16"/>
    </row>
    <row r="57" spans="2:11" ht="15" customHeight="1">
      <c r="B57" s="53" t="s">
        <v>120</v>
      </c>
      <c r="C57" s="65">
        <f aca="true" t="shared" si="2" ref="C57:C62">(D57*1+E57*2+F57*3+G57*4+H57*5)/SUM(D57:H57)</f>
        <v>3.3020408163265307</v>
      </c>
      <c r="D57" s="62">
        <v>5</v>
      </c>
      <c r="E57" s="62">
        <v>39</v>
      </c>
      <c r="F57" s="62">
        <v>98</v>
      </c>
      <c r="G57" s="62">
        <v>83</v>
      </c>
      <c r="H57" s="62">
        <v>20</v>
      </c>
      <c r="I57" s="62">
        <v>18</v>
      </c>
      <c r="J57" s="61"/>
      <c r="K57" s="137"/>
    </row>
    <row r="58" spans="2:11" ht="15" customHeight="1">
      <c r="B58" s="53" t="s">
        <v>121</v>
      </c>
      <c r="C58" s="65">
        <f t="shared" si="2"/>
        <v>4.118367346938776</v>
      </c>
      <c r="D58" s="63">
        <v>0</v>
      </c>
      <c r="E58" s="64">
        <v>4</v>
      </c>
      <c r="F58" s="64">
        <v>45</v>
      </c>
      <c r="G58" s="64">
        <v>114</v>
      </c>
      <c r="H58" s="64">
        <v>82</v>
      </c>
      <c r="I58" s="64">
        <v>18</v>
      </c>
      <c r="J58" s="16"/>
      <c r="K58" s="137"/>
    </row>
    <row r="59" spans="2:11" ht="15" customHeight="1">
      <c r="B59" s="53" t="s">
        <v>122</v>
      </c>
      <c r="C59" s="65">
        <f t="shared" si="2"/>
        <v>4.040485829959514</v>
      </c>
      <c r="D59" s="63">
        <v>1</v>
      </c>
      <c r="E59" s="64">
        <v>12</v>
      </c>
      <c r="F59" s="64">
        <v>49</v>
      </c>
      <c r="G59" s="64">
        <v>99</v>
      </c>
      <c r="H59" s="64">
        <v>86</v>
      </c>
      <c r="I59" s="64">
        <v>16</v>
      </c>
      <c r="J59" s="16"/>
      <c r="K59" s="137"/>
    </row>
    <row r="60" spans="2:11" ht="15" customHeight="1">
      <c r="B60" s="53" t="s">
        <v>123</v>
      </c>
      <c r="C60" s="65">
        <f t="shared" si="2"/>
        <v>3.029166666666667</v>
      </c>
      <c r="D60" s="63">
        <v>8</v>
      </c>
      <c r="E60" s="64">
        <v>61</v>
      </c>
      <c r="F60" s="64">
        <v>96</v>
      </c>
      <c r="G60" s="64">
        <v>66</v>
      </c>
      <c r="H60" s="64">
        <v>9</v>
      </c>
      <c r="I60" s="64">
        <v>23</v>
      </c>
      <c r="K60" s="137"/>
    </row>
    <row r="61" spans="2:11" ht="15" customHeight="1">
      <c r="B61" s="53" t="s">
        <v>124</v>
      </c>
      <c r="C61" s="65">
        <f t="shared" si="2"/>
        <v>2.842741935483871</v>
      </c>
      <c r="D61" s="63">
        <v>19</v>
      </c>
      <c r="E61" s="64">
        <v>81</v>
      </c>
      <c r="F61" s="64">
        <v>82</v>
      </c>
      <c r="G61" s="64">
        <v>52</v>
      </c>
      <c r="H61" s="64">
        <v>14</v>
      </c>
      <c r="I61" s="64">
        <v>15</v>
      </c>
      <c r="K61" s="137"/>
    </row>
    <row r="62" spans="2:11" ht="15" customHeight="1">
      <c r="B62" s="53" t="s">
        <v>125</v>
      </c>
      <c r="C62" s="65">
        <f t="shared" si="2"/>
        <v>3.6693548387096775</v>
      </c>
      <c r="D62" s="63">
        <v>4</v>
      </c>
      <c r="E62" s="64">
        <v>21</v>
      </c>
      <c r="F62" s="64">
        <v>76</v>
      </c>
      <c r="G62" s="64">
        <v>99</v>
      </c>
      <c r="H62" s="64">
        <v>48</v>
      </c>
      <c r="I62" s="64">
        <v>15</v>
      </c>
      <c r="K62" s="137"/>
    </row>
    <row r="63" spans="2:11" ht="15" customHeight="1">
      <c r="B63" s="51"/>
      <c r="C63" s="58"/>
      <c r="D63" s="31"/>
      <c r="E63" s="50"/>
      <c r="K63" s="137"/>
    </row>
    <row r="64" spans="2:4" ht="12.75">
      <c r="B64" s="32"/>
      <c r="C64" s="16"/>
      <c r="D64" s="31"/>
    </row>
    <row r="65" ht="12.75">
      <c r="B65" s="2" t="s">
        <v>135</v>
      </c>
    </row>
    <row r="66" ht="12.75">
      <c r="B66" s="2"/>
    </row>
    <row r="67" ht="12.75">
      <c r="B67" s="2" t="s">
        <v>134</v>
      </c>
    </row>
    <row r="68" ht="12.75">
      <c r="B68" s="2"/>
    </row>
    <row r="69" spans="2:4" ht="15" customHeight="1">
      <c r="B69" s="2"/>
      <c r="C69" s="46" t="s">
        <v>7</v>
      </c>
      <c r="D69" s="46" t="s">
        <v>57</v>
      </c>
    </row>
    <row r="70" spans="2:5" ht="15" customHeight="1">
      <c r="B70" s="20" t="s">
        <v>127</v>
      </c>
      <c r="C70" s="21">
        <v>96</v>
      </c>
      <c r="D70" s="22">
        <f>(C70/$F$11)</f>
        <v>0.3650190114068441</v>
      </c>
      <c r="E70" s="50"/>
    </row>
    <row r="71" spans="2:5" ht="15" customHeight="1">
      <c r="B71" s="20" t="s">
        <v>78</v>
      </c>
      <c r="C71" s="21">
        <v>140</v>
      </c>
      <c r="D71" s="22">
        <f>(C71/$F$11)</f>
        <v>0.532319391634981</v>
      </c>
      <c r="E71" s="50"/>
    </row>
    <row r="72" spans="2:5" ht="12.75">
      <c r="B72" s="40" t="s">
        <v>128</v>
      </c>
      <c r="C72" s="21">
        <v>76</v>
      </c>
      <c r="D72" s="22">
        <f>(C72/$F$11)</f>
        <v>0.2889733840304182</v>
      </c>
      <c r="E72" s="50"/>
    </row>
    <row r="73" spans="2:5" ht="12.75">
      <c r="B73" s="20" t="s">
        <v>6</v>
      </c>
      <c r="C73" s="21">
        <v>16</v>
      </c>
      <c r="D73" s="22">
        <f>(C73/$F$11)</f>
        <v>0.060836501901140684</v>
      </c>
      <c r="E73" s="50"/>
    </row>
    <row r="74" spans="2:5" ht="12.75">
      <c r="B74" s="45" t="s">
        <v>3</v>
      </c>
      <c r="C74" s="66">
        <v>44</v>
      </c>
      <c r="D74" s="22">
        <f>(C74/$F$11)</f>
        <v>0.16730038022813687</v>
      </c>
      <c r="E74" s="50"/>
    </row>
    <row r="75" spans="2:3" ht="12.75">
      <c r="B75" s="2"/>
      <c r="C75" s="11"/>
    </row>
    <row r="76" spans="2:4" ht="12.75">
      <c r="B76" s="2"/>
      <c r="C76" s="6"/>
      <c r="D76" s="28"/>
    </row>
    <row r="77" spans="2:5" ht="14.25" customHeight="1">
      <c r="B77" s="33" t="s">
        <v>58</v>
      </c>
      <c r="C77" s="46"/>
      <c r="D77" s="48" t="s">
        <v>8</v>
      </c>
      <c r="E77" s="50"/>
    </row>
    <row r="78" spans="2:5" ht="14.25" customHeight="1">
      <c r="B78" s="20" t="s">
        <v>12</v>
      </c>
      <c r="C78" s="21">
        <v>80</v>
      </c>
      <c r="D78" s="22">
        <f>C78/$F$11</f>
        <v>0.3041825095057034</v>
      </c>
      <c r="E78" s="50"/>
    </row>
    <row r="79" spans="2:5" ht="14.25" customHeight="1">
      <c r="B79" s="20" t="s">
        <v>30</v>
      </c>
      <c r="C79" s="23">
        <v>1</v>
      </c>
      <c r="D79" s="22">
        <f aca="true" t="shared" si="3" ref="D79:D84">C79/$F$11</f>
        <v>0.0038022813688212928</v>
      </c>
      <c r="E79" s="50"/>
    </row>
    <row r="80" spans="2:5" ht="14.25" customHeight="1">
      <c r="B80" s="20" t="s">
        <v>13</v>
      </c>
      <c r="C80" s="23">
        <v>4</v>
      </c>
      <c r="D80" s="22">
        <f t="shared" si="3"/>
        <v>0.015209125475285171</v>
      </c>
      <c r="E80" s="50"/>
    </row>
    <row r="81" spans="2:5" ht="14.25" customHeight="1">
      <c r="B81" s="20" t="s">
        <v>14</v>
      </c>
      <c r="C81" s="23">
        <v>0</v>
      </c>
      <c r="D81" s="22">
        <f t="shared" si="3"/>
        <v>0</v>
      </c>
      <c r="E81" s="50"/>
    </row>
    <row r="82" spans="2:5" ht="14.25" customHeight="1">
      <c r="B82" s="20" t="s">
        <v>15</v>
      </c>
      <c r="C82" s="21">
        <v>14</v>
      </c>
      <c r="D82" s="22">
        <f t="shared" si="3"/>
        <v>0.053231939163498096</v>
      </c>
      <c r="E82" s="50"/>
    </row>
    <row r="83" spans="2:5" ht="14.25" customHeight="1">
      <c r="B83" s="20" t="s">
        <v>16</v>
      </c>
      <c r="C83" s="23">
        <v>1</v>
      </c>
      <c r="D83" s="22">
        <f t="shared" si="3"/>
        <v>0.0038022813688212928</v>
      </c>
      <c r="E83" s="50"/>
    </row>
    <row r="84" spans="2:5" ht="14.25" customHeight="1">
      <c r="B84" s="34" t="s">
        <v>17</v>
      </c>
      <c r="C84" s="35">
        <f>SUM(C78:C83)</f>
        <v>100</v>
      </c>
      <c r="D84" s="22">
        <f t="shared" si="3"/>
        <v>0.38022813688212925</v>
      </c>
      <c r="E84" s="50"/>
    </row>
    <row r="85" ht="12.75">
      <c r="B85" s="2"/>
    </row>
    <row r="86" ht="12.75">
      <c r="B86" s="2"/>
    </row>
    <row r="87" ht="12.75">
      <c r="B87" s="2" t="s">
        <v>133</v>
      </c>
    </row>
    <row r="88" ht="12.75">
      <c r="B88" s="2"/>
    </row>
    <row r="89" spans="2:4" ht="12.75">
      <c r="B89" s="2"/>
      <c r="C89" s="47" t="s">
        <v>7</v>
      </c>
      <c r="D89" s="46" t="s">
        <v>57</v>
      </c>
    </row>
    <row r="90" spans="2:5" ht="12.75">
      <c r="B90" s="45" t="s">
        <v>73</v>
      </c>
      <c r="C90" s="9">
        <v>239</v>
      </c>
      <c r="D90" s="22">
        <f>C90/$F$11</f>
        <v>0.908745247148289</v>
      </c>
      <c r="E90" s="50"/>
    </row>
    <row r="91" spans="2:5" ht="25.5">
      <c r="B91" s="41" t="s">
        <v>74</v>
      </c>
      <c r="C91" s="9">
        <v>48</v>
      </c>
      <c r="D91" s="22">
        <f aca="true" t="shared" si="4" ref="D91:D98">C91/$F$11</f>
        <v>0.18250950570342206</v>
      </c>
      <c r="E91" s="50"/>
    </row>
    <row r="92" spans="2:5" ht="12.75">
      <c r="B92" s="45" t="s">
        <v>75</v>
      </c>
      <c r="C92" s="9">
        <v>92</v>
      </c>
      <c r="D92" s="22">
        <f t="shared" si="4"/>
        <v>0.34980988593155893</v>
      </c>
      <c r="E92" s="50"/>
    </row>
    <row r="93" spans="2:5" ht="12.75">
      <c r="B93" s="45" t="s">
        <v>76</v>
      </c>
      <c r="C93" s="9">
        <v>57</v>
      </c>
      <c r="D93" s="22">
        <f t="shared" si="4"/>
        <v>0.21673003802281368</v>
      </c>
      <c r="E93" s="50"/>
    </row>
    <row r="94" spans="2:5" ht="12.75">
      <c r="B94" s="45" t="s">
        <v>77</v>
      </c>
      <c r="C94" s="9">
        <v>8</v>
      </c>
      <c r="D94" s="22">
        <f t="shared" si="4"/>
        <v>0.030418250950570342</v>
      </c>
      <c r="E94" s="50"/>
    </row>
    <row r="95" spans="2:5" ht="12.75">
      <c r="B95" s="45" t="s">
        <v>129</v>
      </c>
      <c r="C95" s="9">
        <v>69</v>
      </c>
      <c r="D95" s="22">
        <f t="shared" si="4"/>
        <v>0.2623574144486692</v>
      </c>
      <c r="E95" s="50"/>
    </row>
    <row r="96" spans="2:5" ht="12.75">
      <c r="B96" s="45" t="s">
        <v>130</v>
      </c>
      <c r="C96" s="9">
        <v>18</v>
      </c>
      <c r="D96" s="22">
        <f t="shared" si="4"/>
        <v>0.06844106463878327</v>
      </c>
      <c r="E96" s="50"/>
    </row>
    <row r="97" spans="2:5" ht="12.75">
      <c r="B97" s="45" t="s">
        <v>6</v>
      </c>
      <c r="C97" s="9">
        <v>8</v>
      </c>
      <c r="D97" s="22">
        <f t="shared" si="4"/>
        <v>0.030418250950570342</v>
      </c>
      <c r="E97" s="50"/>
    </row>
    <row r="98" spans="2:5" ht="12.75">
      <c r="B98" s="45" t="s">
        <v>3</v>
      </c>
      <c r="C98" s="9">
        <v>10</v>
      </c>
      <c r="D98" s="22">
        <f t="shared" si="4"/>
        <v>0.03802281368821293</v>
      </c>
      <c r="E98" s="50"/>
    </row>
    <row r="99" ht="12.75">
      <c r="B99" s="2"/>
    </row>
    <row r="100" ht="12.75">
      <c r="B100" s="2"/>
    </row>
    <row r="101" spans="2:12" ht="12.75">
      <c r="B101" s="2" t="s">
        <v>132</v>
      </c>
      <c r="J101" s="16"/>
      <c r="K101" s="16"/>
      <c r="L101" s="16"/>
    </row>
    <row r="102" spans="2:12" ht="12.75">
      <c r="B102" s="2"/>
      <c r="J102" s="16"/>
      <c r="K102" s="16"/>
      <c r="L102" s="16"/>
    </row>
    <row r="103" spans="2:12" ht="15" customHeight="1">
      <c r="B103" s="37"/>
      <c r="C103" s="36"/>
      <c r="D103" s="138" t="s">
        <v>126</v>
      </c>
      <c r="E103" s="139"/>
      <c r="F103" s="139"/>
      <c r="G103" s="139"/>
      <c r="H103" s="140"/>
      <c r="I103" s="36"/>
      <c r="J103" s="5"/>
      <c r="K103" s="16"/>
      <c r="L103" s="16"/>
    </row>
    <row r="104" spans="1:12" ht="14.25" customHeight="1">
      <c r="A104" s="2"/>
      <c r="B104" s="16"/>
      <c r="C104" s="46" t="s">
        <v>18</v>
      </c>
      <c r="D104" s="46">
        <v>1</v>
      </c>
      <c r="E104" s="46">
        <v>2</v>
      </c>
      <c r="F104" s="46">
        <v>3</v>
      </c>
      <c r="G104" s="46">
        <v>4</v>
      </c>
      <c r="H104" s="46">
        <v>5</v>
      </c>
      <c r="I104" s="46" t="s">
        <v>19</v>
      </c>
      <c r="J104" s="59"/>
      <c r="K104" s="16"/>
      <c r="L104" s="16"/>
    </row>
    <row r="105" spans="1:12" ht="14.25" customHeight="1">
      <c r="A105" s="43"/>
      <c r="B105" s="42"/>
      <c r="C105" s="65">
        <f>(D105*1+E105*2+F105*3+G105*4+H105*5)/SUM(D105:H105)</f>
        <v>3.757201646090535</v>
      </c>
      <c r="D105" s="49">
        <v>6</v>
      </c>
      <c r="E105" s="49">
        <v>15</v>
      </c>
      <c r="F105" s="49">
        <v>56</v>
      </c>
      <c r="G105" s="49">
        <v>121</v>
      </c>
      <c r="H105" s="49">
        <v>45</v>
      </c>
      <c r="I105" s="49">
        <v>20</v>
      </c>
      <c r="J105" s="60"/>
      <c r="K105" s="16"/>
      <c r="L105" s="16"/>
    </row>
    <row r="106" spans="1:12" ht="12.75">
      <c r="A106" s="16"/>
      <c r="B106" s="2"/>
      <c r="C106" s="1"/>
      <c r="J106" s="16"/>
      <c r="K106" s="16"/>
      <c r="L106" s="16"/>
    </row>
    <row r="107" ht="12.75">
      <c r="B107" s="32" t="s">
        <v>60</v>
      </c>
    </row>
    <row r="108" ht="12.75">
      <c r="B108" s="32" t="s">
        <v>59</v>
      </c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</sheetData>
  <sheetProtection/>
  <mergeCells count="8">
    <mergeCell ref="D55:H55"/>
    <mergeCell ref="D103:H103"/>
    <mergeCell ref="K21:K22"/>
    <mergeCell ref="F26:G26"/>
    <mergeCell ref="B6:B7"/>
    <mergeCell ref="C6:E6"/>
    <mergeCell ref="F6:F7"/>
    <mergeCell ref="H6:L6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3" max="255" man="1"/>
    <brk id="109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4"/>
  <sheetViews>
    <sheetView zoomScale="70" zoomScaleNormal="70" zoomScalePageLayoutView="0" workbookViewId="0" topLeftCell="A1">
      <selection activeCell="C105" sqref="C105:I105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66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39" t="s">
        <v>81</v>
      </c>
      <c r="C8" s="8">
        <v>74</v>
      </c>
      <c r="D8" s="8">
        <v>29</v>
      </c>
      <c r="E8" s="9">
        <v>0</v>
      </c>
      <c r="F8" s="10">
        <f>SUM(C8:E8)</f>
        <v>103</v>
      </c>
      <c r="G8" s="11"/>
      <c r="H8" s="9">
        <v>17</v>
      </c>
      <c r="I8" s="9">
        <v>73</v>
      </c>
      <c r="J8" s="9">
        <v>11</v>
      </c>
      <c r="K8" s="9">
        <v>8</v>
      </c>
      <c r="L8" s="9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39" t="s">
        <v>55</v>
      </c>
      <c r="C9" s="8">
        <v>106</v>
      </c>
      <c r="D9" s="8">
        <v>24</v>
      </c>
      <c r="E9" s="9">
        <v>0</v>
      </c>
      <c r="F9" s="10">
        <f>SUM(C9:E9)</f>
        <v>130</v>
      </c>
      <c r="G9" s="11"/>
      <c r="H9" s="9">
        <v>28</v>
      </c>
      <c r="I9" s="9">
        <v>99</v>
      </c>
      <c r="J9" s="9">
        <v>1</v>
      </c>
      <c r="K9" s="9">
        <v>3</v>
      </c>
      <c r="L9" s="9">
        <v>1</v>
      </c>
      <c r="M9" s="3"/>
      <c r="P9" s="3"/>
      <c r="Q9" s="3"/>
      <c r="R9" s="3"/>
      <c r="S9" s="3"/>
      <c r="T9" s="3"/>
    </row>
    <row r="10" spans="1:20" ht="15" customHeight="1">
      <c r="A10" s="7"/>
      <c r="B10" s="39" t="s">
        <v>99</v>
      </c>
      <c r="C10" s="8">
        <v>16</v>
      </c>
      <c r="D10" s="8">
        <v>14</v>
      </c>
      <c r="E10" s="9">
        <v>0</v>
      </c>
      <c r="F10" s="10">
        <f>SUM(C10:E10)</f>
        <v>30</v>
      </c>
      <c r="G10" s="11"/>
      <c r="H10" s="9">
        <v>18</v>
      </c>
      <c r="I10" s="9">
        <v>11</v>
      </c>
      <c r="J10" s="9">
        <v>18</v>
      </c>
      <c r="K10" s="9">
        <v>1</v>
      </c>
      <c r="L10" s="9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56" t="s">
        <v>3</v>
      </c>
      <c r="C11" s="8">
        <v>1</v>
      </c>
      <c r="D11" s="8">
        <v>0</v>
      </c>
      <c r="E11" s="9">
        <v>0</v>
      </c>
      <c r="F11" s="10">
        <f>SUM(C11:E11)</f>
        <v>1</v>
      </c>
      <c r="G11" s="11"/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3"/>
      <c r="P11" s="3"/>
      <c r="Q11" s="3"/>
      <c r="R11" s="3"/>
      <c r="S11" s="3"/>
      <c r="T11" s="3"/>
    </row>
    <row r="12" spans="1:20" ht="15" customHeight="1">
      <c r="A12" s="7"/>
      <c r="B12" s="57" t="s">
        <v>4</v>
      </c>
      <c r="C12" s="13">
        <f>SUM(C8:C11)</f>
        <v>197</v>
      </c>
      <c r="D12" s="13">
        <f>SUM(D8:D11)</f>
        <v>67</v>
      </c>
      <c r="E12" s="14">
        <f>SUM(E8:E11)</f>
        <v>0</v>
      </c>
      <c r="F12" s="13">
        <f>SUM(F8:F11)</f>
        <v>264</v>
      </c>
      <c r="G12" s="15"/>
      <c r="H12" s="14">
        <f>SUM(H8:H11)</f>
        <v>64</v>
      </c>
      <c r="I12" s="14">
        <f>SUM(I8:I11)</f>
        <v>183</v>
      </c>
      <c r="J12" s="14">
        <f>SUM(J8:J11)</f>
        <v>30</v>
      </c>
      <c r="K12" s="14">
        <f>SUM(K8:K11)</f>
        <v>12</v>
      </c>
      <c r="L12" s="14">
        <f>SUM(L8:L11)</f>
        <v>1</v>
      </c>
      <c r="M12" s="6"/>
      <c r="P12" s="3"/>
      <c r="Q12" s="3"/>
      <c r="R12" s="3"/>
      <c r="S12" s="3"/>
      <c r="T12" s="3"/>
    </row>
    <row r="13" spans="5:6" ht="12.75">
      <c r="E13" s="16"/>
      <c r="F13" s="16"/>
    </row>
    <row r="14" spans="8:15" ht="12.75">
      <c r="H14" s="17"/>
      <c r="N14" s="18"/>
      <c r="O14" s="18"/>
    </row>
    <row r="15" spans="2:9" ht="12.75">
      <c r="B15" s="2" t="s">
        <v>32</v>
      </c>
      <c r="H15" s="19" t="s">
        <v>27</v>
      </c>
      <c r="I15" s="18"/>
    </row>
    <row r="16" spans="2:9" ht="12.75">
      <c r="B16" s="2"/>
      <c r="H16" s="18"/>
      <c r="I16" s="18"/>
    </row>
    <row r="17" spans="2:9" ht="15" customHeight="1">
      <c r="B17" s="2"/>
      <c r="C17" s="47" t="s">
        <v>7</v>
      </c>
      <c r="D17" s="47" t="s">
        <v>57</v>
      </c>
      <c r="H17" s="18" t="s">
        <v>21</v>
      </c>
      <c r="I17" s="18" t="s">
        <v>23</v>
      </c>
    </row>
    <row r="18" spans="2:9" ht="15" customHeight="1">
      <c r="B18" s="54" t="s">
        <v>28</v>
      </c>
      <c r="C18" s="21">
        <v>214</v>
      </c>
      <c r="D18" s="22">
        <f aca="true" t="shared" si="0" ref="D18:D26">(C18/$F$12)</f>
        <v>0.8106060606060606</v>
      </c>
      <c r="E18" s="50"/>
      <c r="H18" s="18" t="s">
        <v>24</v>
      </c>
      <c r="I18" s="18" t="s">
        <v>25</v>
      </c>
    </row>
    <row r="19" spans="2:9" ht="15" customHeight="1">
      <c r="B19" s="54" t="s">
        <v>9</v>
      </c>
      <c r="C19" s="21">
        <v>141</v>
      </c>
      <c r="D19" s="22">
        <f t="shared" si="0"/>
        <v>0.5340909090909091</v>
      </c>
      <c r="E19" s="50"/>
      <c r="H19" s="18" t="s">
        <v>5</v>
      </c>
      <c r="I19" s="18" t="s">
        <v>26</v>
      </c>
    </row>
    <row r="20" spans="2:5" ht="15" customHeight="1">
      <c r="B20" s="54" t="s">
        <v>144</v>
      </c>
      <c r="C20" s="21"/>
      <c r="D20" s="22"/>
      <c r="E20" s="50"/>
    </row>
    <row r="21" spans="1:8" ht="15" customHeight="1">
      <c r="A21" s="70"/>
      <c r="B21" s="69" t="s">
        <v>110</v>
      </c>
      <c r="C21" s="23">
        <v>21</v>
      </c>
      <c r="D21" s="22">
        <f t="shared" si="0"/>
        <v>0.07954545454545454</v>
      </c>
      <c r="E21" s="50"/>
      <c r="H21" s="17"/>
    </row>
    <row r="22" spans="1:11" ht="15" customHeight="1">
      <c r="A22" s="70"/>
      <c r="B22" s="69" t="s">
        <v>111</v>
      </c>
      <c r="C22" s="21">
        <v>13</v>
      </c>
      <c r="D22" s="22">
        <f t="shared" si="0"/>
        <v>0.04924242424242424</v>
      </c>
      <c r="E22" s="50"/>
      <c r="F22" s="24"/>
      <c r="G22" s="24"/>
      <c r="H22" s="24"/>
      <c r="I22" s="24"/>
      <c r="J22" s="24"/>
      <c r="K22" s="141"/>
    </row>
    <row r="23" spans="1:11" ht="15" customHeight="1">
      <c r="A23" s="70"/>
      <c r="B23" s="69" t="s">
        <v>118</v>
      </c>
      <c r="C23" s="21">
        <v>12</v>
      </c>
      <c r="D23" s="22">
        <f t="shared" si="0"/>
        <v>0.045454545454545456</v>
      </c>
      <c r="E23" s="50"/>
      <c r="F23" s="24"/>
      <c r="G23" s="24"/>
      <c r="H23" s="25"/>
      <c r="I23" s="25"/>
      <c r="J23" s="25"/>
      <c r="K23" s="141"/>
    </row>
    <row r="24" spans="1:11" ht="15" customHeight="1">
      <c r="A24" s="70"/>
      <c r="B24" s="69" t="s">
        <v>149</v>
      </c>
      <c r="C24" s="21">
        <v>0</v>
      </c>
      <c r="D24" s="22">
        <f t="shared" si="0"/>
        <v>0</v>
      </c>
      <c r="E24" s="50"/>
      <c r="F24" s="24"/>
      <c r="G24" s="24"/>
      <c r="H24" s="25"/>
      <c r="I24" s="25"/>
      <c r="J24" s="25"/>
      <c r="K24" s="25"/>
    </row>
    <row r="25" spans="2:11" ht="15" customHeight="1">
      <c r="B25" s="54" t="s">
        <v>6</v>
      </c>
      <c r="C25" s="21">
        <v>13</v>
      </c>
      <c r="D25" s="22">
        <f t="shared" si="0"/>
        <v>0.04924242424242424</v>
      </c>
      <c r="E25" s="50"/>
      <c r="F25" s="24"/>
      <c r="G25" s="26"/>
      <c r="I25" s="27"/>
      <c r="J25" s="27"/>
      <c r="K25" s="27"/>
    </row>
    <row r="26" spans="2:11" ht="15" customHeight="1">
      <c r="B26" s="45" t="s">
        <v>3</v>
      </c>
      <c r="C26" s="66">
        <v>0</v>
      </c>
      <c r="D26" s="22">
        <f t="shared" si="0"/>
        <v>0</v>
      </c>
      <c r="E26" s="50"/>
      <c r="F26" s="24"/>
      <c r="G26" s="26"/>
      <c r="I26" s="27"/>
      <c r="J26" s="27"/>
      <c r="K26" s="27"/>
    </row>
    <row r="27" spans="2:11" ht="12.75">
      <c r="B27" s="17"/>
      <c r="D27" s="28"/>
      <c r="F27" s="142"/>
      <c r="G27" s="142"/>
      <c r="I27" s="27"/>
      <c r="J27" s="27"/>
      <c r="K27" s="27"/>
    </row>
    <row r="28" spans="2:4" ht="12.75">
      <c r="B28" s="2"/>
      <c r="D28" s="28"/>
    </row>
    <row r="29" spans="2:4" ht="12.75">
      <c r="B29" s="2" t="s">
        <v>33</v>
      </c>
      <c r="D29" s="28"/>
    </row>
    <row r="30" spans="2:4" ht="12.75">
      <c r="B30" s="2"/>
      <c r="D30" s="28"/>
    </row>
    <row r="31" spans="2:4" ht="15" customHeight="1">
      <c r="B31" s="2"/>
      <c r="C31" s="46" t="s">
        <v>7</v>
      </c>
      <c r="D31" s="46" t="s">
        <v>57</v>
      </c>
    </row>
    <row r="32" spans="2:5" ht="15" customHeight="1">
      <c r="B32" s="52" t="s">
        <v>29</v>
      </c>
      <c r="C32" s="21">
        <v>58</v>
      </c>
      <c r="D32" s="22">
        <f>(C32/$F$12)</f>
        <v>0.2196969696969697</v>
      </c>
      <c r="E32" s="50"/>
    </row>
    <row r="33" spans="2:5" ht="15" customHeight="1">
      <c r="B33" s="52" t="s">
        <v>108</v>
      </c>
      <c r="C33" s="21">
        <v>153</v>
      </c>
      <c r="D33" s="22">
        <f>(C33/$F$12)</f>
        <v>0.5795454545454546</v>
      </c>
      <c r="E33" s="50"/>
    </row>
    <row r="34" spans="2:5" ht="15" customHeight="1">
      <c r="B34" s="53" t="s">
        <v>6</v>
      </c>
      <c r="C34" s="21">
        <v>55</v>
      </c>
      <c r="D34" s="22">
        <f>(C34/$F$12)</f>
        <v>0.20833333333333334</v>
      </c>
      <c r="E34" s="50"/>
    </row>
    <row r="35" spans="2:5" ht="15" customHeight="1">
      <c r="B35" s="45" t="s">
        <v>3</v>
      </c>
      <c r="C35" s="66">
        <v>2</v>
      </c>
      <c r="D35" s="22">
        <f>(C35/$F$12)</f>
        <v>0.007575757575757576</v>
      </c>
      <c r="E35" s="50"/>
    </row>
    <row r="36" spans="2:4" ht="12.75">
      <c r="B36" s="17"/>
      <c r="C36" s="1"/>
      <c r="D36" s="29"/>
    </row>
    <row r="37" ht="12.75">
      <c r="B37" s="2"/>
    </row>
    <row r="38" ht="12.75">
      <c r="B38" s="2" t="s">
        <v>34</v>
      </c>
    </row>
    <row r="39" ht="12.75">
      <c r="B39" s="2"/>
    </row>
    <row r="40" spans="2:4" ht="15" customHeight="1">
      <c r="B40" s="2"/>
      <c r="C40" s="46" t="s">
        <v>7</v>
      </c>
      <c r="D40" s="46" t="s">
        <v>57</v>
      </c>
    </row>
    <row r="41" spans="2:16" ht="15" customHeight="1">
      <c r="B41" s="53" t="s">
        <v>10</v>
      </c>
      <c r="C41" s="21">
        <v>127</v>
      </c>
      <c r="D41" s="22">
        <f aca="true" t="shared" si="1" ref="D41:D51">(C41/$F$12)</f>
        <v>0.4810606060606061</v>
      </c>
      <c r="E41" s="5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2:5" ht="15" customHeight="1">
      <c r="B42" s="53" t="s">
        <v>11</v>
      </c>
      <c r="C42" s="21">
        <v>135</v>
      </c>
      <c r="D42" s="22">
        <f t="shared" si="1"/>
        <v>0.5113636363636364</v>
      </c>
      <c r="E42" s="50"/>
    </row>
    <row r="43" spans="2:5" ht="15" customHeight="1">
      <c r="B43" s="53" t="s">
        <v>147</v>
      </c>
      <c r="C43" s="21"/>
      <c r="D43" s="22"/>
      <c r="E43" s="50"/>
    </row>
    <row r="44" spans="2:5" ht="15" customHeight="1">
      <c r="B44" s="68" t="s">
        <v>115</v>
      </c>
      <c r="C44" s="23">
        <v>11</v>
      </c>
      <c r="D44" s="22">
        <f t="shared" si="1"/>
        <v>0.041666666666666664</v>
      </c>
      <c r="E44" s="50"/>
    </row>
    <row r="45" spans="2:5" ht="15" customHeight="1">
      <c r="B45" s="68" t="s">
        <v>116</v>
      </c>
      <c r="C45" s="21">
        <v>11</v>
      </c>
      <c r="D45" s="22">
        <f t="shared" si="1"/>
        <v>0.041666666666666664</v>
      </c>
      <c r="E45" s="50"/>
    </row>
    <row r="46" spans="2:5" ht="15" customHeight="1">
      <c r="B46" s="68" t="s">
        <v>117</v>
      </c>
      <c r="C46" s="21">
        <v>10</v>
      </c>
      <c r="D46" s="22">
        <f t="shared" si="1"/>
        <v>0.03787878787878788</v>
      </c>
      <c r="E46" s="50"/>
    </row>
    <row r="47" spans="2:5" ht="15" customHeight="1">
      <c r="B47" s="68" t="s">
        <v>148</v>
      </c>
      <c r="C47" s="21">
        <v>0</v>
      </c>
      <c r="D47" s="22">
        <f t="shared" si="1"/>
        <v>0</v>
      </c>
      <c r="E47" s="50"/>
    </row>
    <row r="48" spans="2:5" ht="15" customHeight="1">
      <c r="B48" s="53" t="s">
        <v>79</v>
      </c>
      <c r="C48" s="21">
        <v>86</v>
      </c>
      <c r="D48" s="22">
        <f t="shared" si="1"/>
        <v>0.32575757575757575</v>
      </c>
      <c r="E48" s="50"/>
    </row>
    <row r="49" spans="2:5" ht="15" customHeight="1">
      <c r="B49" s="53" t="s">
        <v>114</v>
      </c>
      <c r="C49" s="21">
        <v>11</v>
      </c>
      <c r="D49" s="22">
        <f t="shared" si="1"/>
        <v>0.041666666666666664</v>
      </c>
      <c r="E49" s="50"/>
    </row>
    <row r="50" spans="2:5" ht="15" customHeight="1">
      <c r="B50" s="53" t="s">
        <v>6</v>
      </c>
      <c r="C50" s="21">
        <v>5</v>
      </c>
      <c r="D50" s="22">
        <f t="shared" si="1"/>
        <v>0.01893939393939394</v>
      </c>
      <c r="E50" s="50"/>
    </row>
    <row r="51" spans="2:5" ht="15" customHeight="1">
      <c r="B51" s="45" t="s">
        <v>3</v>
      </c>
      <c r="C51" s="66">
        <v>7</v>
      </c>
      <c r="D51" s="22">
        <f t="shared" si="1"/>
        <v>0.026515151515151516</v>
      </c>
      <c r="E51" s="50"/>
    </row>
    <row r="52" spans="2:5" ht="15" customHeight="1">
      <c r="B52" s="51"/>
      <c r="C52" s="58"/>
      <c r="D52" s="31"/>
      <c r="E52" s="50"/>
    </row>
    <row r="53" spans="2:5" ht="15" customHeight="1">
      <c r="B53" s="51"/>
      <c r="C53" s="58"/>
      <c r="D53" s="31"/>
      <c r="E53" s="50"/>
    </row>
    <row r="54" spans="2:5" ht="15" customHeight="1">
      <c r="B54" s="2" t="s">
        <v>119</v>
      </c>
      <c r="C54" s="58"/>
      <c r="D54" s="31"/>
      <c r="E54" s="50"/>
    </row>
    <row r="55" spans="2:5" ht="15" customHeight="1">
      <c r="B55" s="51"/>
      <c r="C55" s="58"/>
      <c r="D55" s="31"/>
      <c r="E55" s="50"/>
    </row>
    <row r="56" spans="2:11" ht="15" customHeight="1">
      <c r="B56" s="51"/>
      <c r="C56" s="36"/>
      <c r="D56" s="138" t="s">
        <v>126</v>
      </c>
      <c r="E56" s="139"/>
      <c r="F56" s="139"/>
      <c r="G56" s="139"/>
      <c r="H56" s="140"/>
      <c r="I56" s="36"/>
      <c r="J56" s="5"/>
      <c r="K56" s="16"/>
    </row>
    <row r="57" spans="2:11" ht="15" customHeight="1">
      <c r="B57" s="51"/>
      <c r="C57" s="47" t="s">
        <v>18</v>
      </c>
      <c r="D57" s="47">
        <v>1</v>
      </c>
      <c r="E57" s="47">
        <v>2</v>
      </c>
      <c r="F57" s="47">
        <v>3</v>
      </c>
      <c r="G57" s="47">
        <v>4</v>
      </c>
      <c r="H57" s="47">
        <v>5</v>
      </c>
      <c r="I57" s="47" t="s">
        <v>19</v>
      </c>
      <c r="J57" s="59"/>
      <c r="K57" s="16"/>
    </row>
    <row r="58" spans="2:11" ht="15" customHeight="1">
      <c r="B58" s="53" t="s">
        <v>120</v>
      </c>
      <c r="C58" s="65">
        <f aca="true" t="shared" si="2" ref="C58:C63">(D58*1+E58*2+F58*3+G58*4+H58*5)/SUM(D58:H58)</f>
        <v>3.5582329317269075</v>
      </c>
      <c r="D58" s="62">
        <v>3</v>
      </c>
      <c r="E58" s="62">
        <v>19</v>
      </c>
      <c r="F58" s="62">
        <v>98</v>
      </c>
      <c r="G58" s="62">
        <v>94</v>
      </c>
      <c r="H58" s="62">
        <v>35</v>
      </c>
      <c r="I58" s="62">
        <v>15</v>
      </c>
      <c r="J58" s="61"/>
      <c r="K58" s="16"/>
    </row>
    <row r="59" spans="2:11" ht="15" customHeight="1">
      <c r="B59" s="53" t="s">
        <v>121</v>
      </c>
      <c r="C59" s="65">
        <f t="shared" si="2"/>
        <v>4.127490039840637</v>
      </c>
      <c r="D59" s="63">
        <v>1</v>
      </c>
      <c r="E59" s="64">
        <v>9</v>
      </c>
      <c r="F59" s="64">
        <v>46</v>
      </c>
      <c r="G59" s="64">
        <v>96</v>
      </c>
      <c r="H59" s="64">
        <v>99</v>
      </c>
      <c r="I59" s="64">
        <v>13</v>
      </c>
      <c r="J59" s="16"/>
      <c r="K59" s="16"/>
    </row>
    <row r="60" spans="2:11" ht="15" customHeight="1">
      <c r="B60" s="53" t="s">
        <v>122</v>
      </c>
      <c r="C60" s="65">
        <f t="shared" si="2"/>
        <v>4.100806451612903</v>
      </c>
      <c r="D60" s="63">
        <v>0</v>
      </c>
      <c r="E60" s="64">
        <v>11</v>
      </c>
      <c r="F60" s="64">
        <v>47</v>
      </c>
      <c r="G60" s="64">
        <v>96</v>
      </c>
      <c r="H60" s="64">
        <v>94</v>
      </c>
      <c r="I60" s="64">
        <v>16</v>
      </c>
      <c r="J60" s="16"/>
      <c r="K60" s="16"/>
    </row>
    <row r="61" spans="2:9" ht="15" customHeight="1">
      <c r="B61" s="53" t="s">
        <v>123</v>
      </c>
      <c r="C61" s="65">
        <f t="shared" si="2"/>
        <v>3.066390041493776</v>
      </c>
      <c r="D61" s="63">
        <v>15</v>
      </c>
      <c r="E61" s="64">
        <v>53</v>
      </c>
      <c r="F61" s="64">
        <v>93</v>
      </c>
      <c r="G61" s="64">
        <v>61</v>
      </c>
      <c r="H61" s="64">
        <v>19</v>
      </c>
      <c r="I61" s="64">
        <v>23</v>
      </c>
    </row>
    <row r="62" spans="2:9" ht="15" customHeight="1">
      <c r="B62" s="53" t="s">
        <v>124</v>
      </c>
      <c r="C62" s="65">
        <f t="shared" si="2"/>
        <v>2.5145228215767634</v>
      </c>
      <c r="D62" s="63">
        <v>55</v>
      </c>
      <c r="E62" s="64">
        <v>68</v>
      </c>
      <c r="F62" s="64">
        <v>69</v>
      </c>
      <c r="G62" s="64">
        <v>37</v>
      </c>
      <c r="H62" s="64">
        <v>12</v>
      </c>
      <c r="I62" s="64">
        <v>23</v>
      </c>
    </row>
    <row r="63" spans="2:9" ht="15" customHeight="1">
      <c r="B63" s="53" t="s">
        <v>125</v>
      </c>
      <c r="C63" s="65">
        <f t="shared" si="2"/>
        <v>3.6980392156862747</v>
      </c>
      <c r="D63" s="63">
        <v>1</v>
      </c>
      <c r="E63" s="64">
        <v>16</v>
      </c>
      <c r="F63" s="64">
        <v>86</v>
      </c>
      <c r="G63" s="64">
        <v>108</v>
      </c>
      <c r="H63" s="64">
        <v>44</v>
      </c>
      <c r="I63" s="64">
        <v>9</v>
      </c>
    </row>
    <row r="64" spans="2:5" ht="15" customHeight="1">
      <c r="B64" s="51"/>
      <c r="C64" s="58"/>
      <c r="D64" s="31"/>
      <c r="E64" s="50"/>
    </row>
    <row r="65" spans="2:4" ht="12.75">
      <c r="B65" s="32"/>
      <c r="C65" s="16"/>
      <c r="D65" s="31"/>
    </row>
    <row r="66" ht="12.75">
      <c r="B66" s="2" t="s">
        <v>135</v>
      </c>
    </row>
    <row r="67" ht="12.75">
      <c r="B67" s="2"/>
    </row>
    <row r="68" ht="12.75">
      <c r="B68" s="2" t="s">
        <v>134</v>
      </c>
    </row>
    <row r="69" ht="12.75">
      <c r="B69" s="2"/>
    </row>
    <row r="70" spans="2:4" ht="15" customHeight="1">
      <c r="B70" s="2"/>
      <c r="C70" s="46" t="s">
        <v>7</v>
      </c>
      <c r="D70" s="46" t="s">
        <v>57</v>
      </c>
    </row>
    <row r="71" spans="2:5" ht="15" customHeight="1">
      <c r="B71" s="20" t="s">
        <v>127</v>
      </c>
      <c r="C71" s="21">
        <v>72</v>
      </c>
      <c r="D71" s="22">
        <f>(C71/$F$12)</f>
        <v>0.2727272727272727</v>
      </c>
      <c r="E71" s="50"/>
    </row>
    <row r="72" spans="2:5" ht="15" customHeight="1">
      <c r="B72" s="20" t="s">
        <v>78</v>
      </c>
      <c r="C72" s="21">
        <v>131</v>
      </c>
      <c r="D72" s="22">
        <f>(C72/$F$12)</f>
        <v>0.4962121212121212</v>
      </c>
      <c r="E72" s="50"/>
    </row>
    <row r="73" spans="2:5" ht="12.75">
      <c r="B73" s="40" t="s">
        <v>128</v>
      </c>
      <c r="C73" s="21">
        <v>61</v>
      </c>
      <c r="D73" s="22">
        <f>(C73/$F$12)</f>
        <v>0.23106060606060605</v>
      </c>
      <c r="E73" s="50"/>
    </row>
    <row r="74" spans="2:5" ht="12.75">
      <c r="B74" s="20" t="s">
        <v>6</v>
      </c>
      <c r="C74" s="21">
        <v>21</v>
      </c>
      <c r="D74" s="22">
        <f>(C74/$F$12)</f>
        <v>0.07954545454545454</v>
      </c>
      <c r="E74" s="50"/>
    </row>
    <row r="75" spans="2:5" ht="12.75">
      <c r="B75" s="45" t="s">
        <v>3</v>
      </c>
      <c r="C75" s="66">
        <v>43</v>
      </c>
      <c r="D75" s="22">
        <f>(C75/$F$12)</f>
        <v>0.16287878787878787</v>
      </c>
      <c r="E75" s="50"/>
    </row>
    <row r="76" spans="2:3" ht="12.75">
      <c r="B76" s="2"/>
      <c r="C76" s="11"/>
    </row>
    <row r="77" spans="2:4" ht="12.75">
      <c r="B77" s="2"/>
      <c r="C77" s="6"/>
      <c r="D77" s="28"/>
    </row>
    <row r="78" spans="2:5" ht="14.25" customHeight="1">
      <c r="B78" s="33" t="s">
        <v>58</v>
      </c>
      <c r="C78" s="46"/>
      <c r="D78" s="48" t="s">
        <v>8</v>
      </c>
      <c r="E78" s="50"/>
    </row>
    <row r="79" spans="2:5" ht="14.25" customHeight="1">
      <c r="B79" s="20" t="s">
        <v>12</v>
      </c>
      <c r="C79" s="21">
        <v>62</v>
      </c>
      <c r="D79" s="22">
        <f aca="true" t="shared" si="3" ref="D79:D84">C79/$F$12</f>
        <v>0.23484848484848486</v>
      </c>
      <c r="E79" s="50"/>
    </row>
    <row r="80" spans="2:5" ht="14.25" customHeight="1">
      <c r="B80" s="20" t="s">
        <v>30</v>
      </c>
      <c r="C80" s="23">
        <v>2</v>
      </c>
      <c r="D80" s="22">
        <f t="shared" si="3"/>
        <v>0.007575757575757576</v>
      </c>
      <c r="E80" s="50"/>
    </row>
    <row r="81" spans="2:5" ht="14.25" customHeight="1">
      <c r="B81" s="20" t="s">
        <v>13</v>
      </c>
      <c r="C81" s="23">
        <v>1</v>
      </c>
      <c r="D81" s="22">
        <f t="shared" si="3"/>
        <v>0.003787878787878788</v>
      </c>
      <c r="E81" s="50"/>
    </row>
    <row r="82" spans="2:5" ht="14.25" customHeight="1">
      <c r="B82" s="20" t="s">
        <v>14</v>
      </c>
      <c r="C82" s="23">
        <v>5</v>
      </c>
      <c r="D82" s="22">
        <f t="shared" si="3"/>
        <v>0.01893939393939394</v>
      </c>
      <c r="E82" s="50"/>
    </row>
    <row r="83" spans="2:5" ht="14.25" customHeight="1">
      <c r="B83" s="20" t="s">
        <v>15</v>
      </c>
      <c r="C83" s="21">
        <v>5</v>
      </c>
      <c r="D83" s="22">
        <f t="shared" si="3"/>
        <v>0.01893939393939394</v>
      </c>
      <c r="E83" s="50"/>
    </row>
    <row r="84" spans="2:5" ht="14.25" customHeight="1">
      <c r="B84" s="20" t="s">
        <v>16</v>
      </c>
      <c r="C84" s="23">
        <v>2</v>
      </c>
      <c r="D84" s="22">
        <f t="shared" si="3"/>
        <v>0.007575757575757576</v>
      </c>
      <c r="E84" s="50"/>
    </row>
    <row r="85" ht="12.75">
      <c r="B85" s="2"/>
    </row>
    <row r="86" ht="12.75">
      <c r="B86" s="2"/>
    </row>
    <row r="87" ht="12.75">
      <c r="B87" s="2" t="s">
        <v>133</v>
      </c>
    </row>
    <row r="88" ht="12.75">
      <c r="B88" s="2"/>
    </row>
    <row r="89" spans="2:4" ht="12.75">
      <c r="B89" s="2"/>
      <c r="C89" s="47" t="s">
        <v>7</v>
      </c>
      <c r="D89" s="46" t="s">
        <v>57</v>
      </c>
    </row>
    <row r="90" spans="2:5" ht="12.75">
      <c r="B90" s="45" t="s">
        <v>73</v>
      </c>
      <c r="C90" s="9">
        <v>246</v>
      </c>
      <c r="D90" s="22">
        <f>C90/$F$12</f>
        <v>0.9318181818181818</v>
      </c>
      <c r="E90" s="50"/>
    </row>
    <row r="91" spans="2:5" ht="25.5">
      <c r="B91" s="41" t="s">
        <v>74</v>
      </c>
      <c r="C91" s="9">
        <v>44</v>
      </c>
      <c r="D91" s="22">
        <f aca="true" t="shared" si="4" ref="D91:D98">C91/$F$12</f>
        <v>0.16666666666666666</v>
      </c>
      <c r="E91" s="50"/>
    </row>
    <row r="92" spans="2:5" ht="12.75">
      <c r="B92" s="45" t="s">
        <v>75</v>
      </c>
      <c r="C92" s="9">
        <v>83</v>
      </c>
      <c r="D92" s="22">
        <f t="shared" si="4"/>
        <v>0.3143939393939394</v>
      </c>
      <c r="E92" s="50"/>
    </row>
    <row r="93" spans="2:5" ht="12.75">
      <c r="B93" s="45" t="s">
        <v>76</v>
      </c>
      <c r="C93" s="9">
        <v>57</v>
      </c>
      <c r="D93" s="22">
        <f t="shared" si="4"/>
        <v>0.2159090909090909</v>
      </c>
      <c r="E93" s="50"/>
    </row>
    <row r="94" spans="2:5" ht="12.75">
      <c r="B94" s="45" t="s">
        <v>77</v>
      </c>
      <c r="C94" s="9">
        <v>10</v>
      </c>
      <c r="D94" s="22">
        <f t="shared" si="4"/>
        <v>0.03787878787878788</v>
      </c>
      <c r="E94" s="50"/>
    </row>
    <row r="95" spans="2:5" ht="12.75">
      <c r="B95" s="45" t="s">
        <v>129</v>
      </c>
      <c r="C95" s="9">
        <v>77</v>
      </c>
      <c r="D95" s="22">
        <f t="shared" si="4"/>
        <v>0.2916666666666667</v>
      </c>
      <c r="E95" s="50"/>
    </row>
    <row r="96" spans="2:5" ht="12.75">
      <c r="B96" s="45" t="s">
        <v>130</v>
      </c>
      <c r="C96" s="9">
        <v>21</v>
      </c>
      <c r="D96" s="22">
        <f t="shared" si="4"/>
        <v>0.07954545454545454</v>
      </c>
      <c r="E96" s="50"/>
    </row>
    <row r="97" spans="2:5" ht="12.75">
      <c r="B97" s="45" t="s">
        <v>6</v>
      </c>
      <c r="C97" s="9">
        <v>8</v>
      </c>
      <c r="D97" s="22">
        <f t="shared" si="4"/>
        <v>0.030303030303030304</v>
      </c>
      <c r="E97" s="50"/>
    </row>
    <row r="98" spans="2:5" ht="12.75">
      <c r="B98" s="45" t="s">
        <v>3</v>
      </c>
      <c r="C98" s="9">
        <v>6</v>
      </c>
      <c r="D98" s="22">
        <f t="shared" si="4"/>
        <v>0.022727272727272728</v>
      </c>
      <c r="E98" s="50"/>
    </row>
    <row r="99" ht="12.75">
      <c r="B99" s="2"/>
    </row>
    <row r="100" ht="12.75">
      <c r="B100" s="2"/>
    </row>
    <row r="101" spans="2:12" ht="12.75">
      <c r="B101" s="2" t="s">
        <v>132</v>
      </c>
      <c r="J101" s="16"/>
      <c r="K101" s="16"/>
      <c r="L101" s="16"/>
    </row>
    <row r="102" spans="2:12" ht="12.75">
      <c r="B102" s="2"/>
      <c r="J102" s="16"/>
      <c r="K102" s="16"/>
      <c r="L102" s="16"/>
    </row>
    <row r="103" spans="2:12" ht="15" customHeight="1">
      <c r="B103" s="37"/>
      <c r="C103" s="36"/>
      <c r="D103" s="138" t="s">
        <v>126</v>
      </c>
      <c r="E103" s="139"/>
      <c r="F103" s="139"/>
      <c r="G103" s="139"/>
      <c r="H103" s="140"/>
      <c r="I103" s="36"/>
      <c r="J103" s="5"/>
      <c r="K103" s="16"/>
      <c r="L103" s="16"/>
    </row>
    <row r="104" spans="1:12" ht="14.25" customHeight="1">
      <c r="A104" s="2"/>
      <c r="B104" s="16"/>
      <c r="C104" s="46" t="s">
        <v>18</v>
      </c>
      <c r="D104" s="46">
        <v>1</v>
      </c>
      <c r="E104" s="46">
        <v>2</v>
      </c>
      <c r="F104" s="46">
        <v>3</v>
      </c>
      <c r="G104" s="46">
        <v>4</v>
      </c>
      <c r="H104" s="46">
        <v>5</v>
      </c>
      <c r="I104" s="46" t="s">
        <v>19</v>
      </c>
      <c r="J104" s="59"/>
      <c r="K104" s="16"/>
      <c r="L104" s="16"/>
    </row>
    <row r="105" spans="1:12" ht="14.25" customHeight="1">
      <c r="A105" s="43"/>
      <c r="B105" s="42"/>
      <c r="C105" s="65">
        <f>(D105*1+E105*2+F105*3+G105*4+H105*5)/SUM(D105:H105)</f>
        <v>3.6294820717131473</v>
      </c>
      <c r="D105" s="49">
        <v>6</v>
      </c>
      <c r="E105" s="49">
        <v>20</v>
      </c>
      <c r="F105" s="49">
        <v>73</v>
      </c>
      <c r="G105" s="49">
        <v>114</v>
      </c>
      <c r="H105" s="49">
        <v>38</v>
      </c>
      <c r="I105" s="49">
        <v>13</v>
      </c>
      <c r="J105" s="60"/>
      <c r="K105" s="16"/>
      <c r="L105" s="16"/>
    </row>
    <row r="106" spans="1:12" ht="12.75">
      <c r="A106" s="16"/>
      <c r="B106" s="2"/>
      <c r="C106" s="1"/>
      <c r="J106" s="16"/>
      <c r="K106" s="16"/>
      <c r="L106" s="16"/>
    </row>
    <row r="107" ht="12.75">
      <c r="B107" s="32" t="s">
        <v>60</v>
      </c>
    </row>
    <row r="108" ht="12.75">
      <c r="B108" s="32" t="s">
        <v>59</v>
      </c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</sheetData>
  <sheetProtection/>
  <mergeCells count="8">
    <mergeCell ref="B6:B7"/>
    <mergeCell ref="C6:E6"/>
    <mergeCell ref="F6:F7"/>
    <mergeCell ref="H6:L6"/>
    <mergeCell ref="D56:H56"/>
    <mergeCell ref="D103:H103"/>
    <mergeCell ref="K22:K23"/>
    <mergeCell ref="F27:G27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4" max="255" man="1"/>
    <brk id="109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4"/>
  <sheetViews>
    <sheetView showGridLines="0" zoomScale="70" zoomScaleNormal="70" zoomScalePageLayoutView="0" workbookViewId="0" topLeftCell="A62">
      <selection activeCell="I108" sqref="I108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67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39" t="s">
        <v>82</v>
      </c>
      <c r="C8" s="8">
        <v>17</v>
      </c>
      <c r="D8" s="8">
        <v>1</v>
      </c>
      <c r="E8" s="9">
        <v>1</v>
      </c>
      <c r="F8" s="10">
        <f>SUM(C8:E8)</f>
        <v>19</v>
      </c>
      <c r="G8" s="11"/>
      <c r="H8" s="9">
        <v>5</v>
      </c>
      <c r="I8" s="9">
        <v>11</v>
      </c>
      <c r="J8" s="9">
        <v>3</v>
      </c>
      <c r="K8" s="9">
        <v>1</v>
      </c>
      <c r="L8" s="9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39" t="s">
        <v>83</v>
      </c>
      <c r="C9" s="8">
        <v>13</v>
      </c>
      <c r="D9" s="8">
        <v>2</v>
      </c>
      <c r="E9" s="9">
        <v>0</v>
      </c>
      <c r="F9" s="10">
        <f>SUM(C9:E9)</f>
        <v>15</v>
      </c>
      <c r="G9" s="11"/>
      <c r="H9" s="9">
        <v>1</v>
      </c>
      <c r="I9" s="9">
        <v>9</v>
      </c>
      <c r="J9" s="9">
        <v>6</v>
      </c>
      <c r="K9" s="9">
        <v>0</v>
      </c>
      <c r="L9" s="9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39" t="s">
        <v>56</v>
      </c>
      <c r="C10" s="8">
        <v>125</v>
      </c>
      <c r="D10" s="8">
        <v>29</v>
      </c>
      <c r="E10" s="9">
        <v>0</v>
      </c>
      <c r="F10" s="10">
        <f>SUM(C10:E10)</f>
        <v>154</v>
      </c>
      <c r="G10" s="11"/>
      <c r="H10" s="9">
        <v>27</v>
      </c>
      <c r="I10" s="9">
        <v>120</v>
      </c>
      <c r="J10" s="9">
        <v>6</v>
      </c>
      <c r="K10" s="9">
        <v>3</v>
      </c>
      <c r="L10" s="9">
        <v>1</v>
      </c>
      <c r="M10" s="3"/>
      <c r="P10" s="3"/>
      <c r="Q10" s="3"/>
      <c r="R10" s="3"/>
      <c r="S10" s="3"/>
      <c r="T10" s="3"/>
    </row>
    <row r="11" spans="1:20" ht="15" customHeight="1">
      <c r="A11" s="7"/>
      <c r="B11" s="56" t="s">
        <v>3</v>
      </c>
      <c r="C11" s="8">
        <v>1</v>
      </c>
      <c r="D11" s="8">
        <v>0</v>
      </c>
      <c r="E11" s="9">
        <v>1</v>
      </c>
      <c r="F11" s="10">
        <f>SUM(C11:E11)</f>
        <v>2</v>
      </c>
      <c r="G11" s="11"/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3"/>
      <c r="P11" s="3"/>
      <c r="Q11" s="3"/>
      <c r="R11" s="3"/>
      <c r="S11" s="3"/>
      <c r="T11" s="3"/>
    </row>
    <row r="12" spans="1:20" ht="15" customHeight="1">
      <c r="A12" s="7"/>
      <c r="B12" s="57" t="s">
        <v>4</v>
      </c>
      <c r="C12" s="13">
        <f>SUM(C8:C11)</f>
        <v>156</v>
      </c>
      <c r="D12" s="13">
        <f>SUM(D8:D11)</f>
        <v>32</v>
      </c>
      <c r="E12" s="14">
        <f>SUM(E8:E11)</f>
        <v>2</v>
      </c>
      <c r="F12" s="13">
        <f>SUM(F8:F11)</f>
        <v>190</v>
      </c>
      <c r="G12" s="15"/>
      <c r="H12" s="14">
        <f>SUM(H8:H11)</f>
        <v>34</v>
      </c>
      <c r="I12" s="14">
        <f>SUM(I8:I11)</f>
        <v>140</v>
      </c>
      <c r="J12" s="14">
        <f>SUM(J8:J11)</f>
        <v>15</v>
      </c>
      <c r="K12" s="14">
        <f>SUM(K8:K11)</f>
        <v>4</v>
      </c>
      <c r="L12" s="14">
        <f>SUM(L8:L11)</f>
        <v>1</v>
      </c>
      <c r="M12" s="6"/>
      <c r="P12" s="3"/>
      <c r="Q12" s="3"/>
      <c r="R12" s="3"/>
      <c r="S12" s="3"/>
      <c r="T12" s="3"/>
    </row>
    <row r="13" spans="5:6" ht="12.75">
      <c r="E13" s="16"/>
      <c r="F13" s="16"/>
    </row>
    <row r="14" spans="8:15" ht="12.75">
      <c r="H14" s="17"/>
      <c r="N14" s="18"/>
      <c r="O14" s="18"/>
    </row>
    <row r="15" spans="2:9" ht="12.75">
      <c r="B15" s="2" t="s">
        <v>32</v>
      </c>
      <c r="H15" s="19" t="s">
        <v>27</v>
      </c>
      <c r="I15" s="18"/>
    </row>
    <row r="16" spans="2:9" ht="12.75">
      <c r="B16" s="2"/>
      <c r="H16" s="18"/>
      <c r="I16" s="18"/>
    </row>
    <row r="17" spans="2:9" ht="15" customHeight="1">
      <c r="B17" s="2"/>
      <c r="C17" s="47" t="s">
        <v>7</v>
      </c>
      <c r="D17" s="47" t="s">
        <v>57</v>
      </c>
      <c r="H17" s="18" t="s">
        <v>21</v>
      </c>
      <c r="I17" s="18" t="s">
        <v>23</v>
      </c>
    </row>
    <row r="18" spans="2:9" ht="15" customHeight="1">
      <c r="B18" s="54" t="s">
        <v>28</v>
      </c>
      <c r="C18" s="21">
        <v>166</v>
      </c>
      <c r="D18" s="22">
        <f aca="true" t="shared" si="0" ref="D18:D26">(C18/$F$12)</f>
        <v>0.8736842105263158</v>
      </c>
      <c r="E18" s="50"/>
      <c r="H18" s="18" t="s">
        <v>24</v>
      </c>
      <c r="I18" s="18" t="s">
        <v>25</v>
      </c>
    </row>
    <row r="19" spans="2:9" ht="15" customHeight="1">
      <c r="B19" s="54" t="s">
        <v>9</v>
      </c>
      <c r="C19" s="21">
        <v>69</v>
      </c>
      <c r="D19" s="22">
        <f t="shared" si="0"/>
        <v>0.3631578947368421</v>
      </c>
      <c r="E19" s="50"/>
      <c r="H19" s="18" t="s">
        <v>5</v>
      </c>
      <c r="I19" s="18" t="s">
        <v>26</v>
      </c>
    </row>
    <row r="20" spans="2:5" ht="15" customHeight="1">
      <c r="B20" s="54" t="s">
        <v>144</v>
      </c>
      <c r="C20" s="21"/>
      <c r="D20" s="22"/>
      <c r="E20" s="50"/>
    </row>
    <row r="21" spans="2:8" ht="15" customHeight="1">
      <c r="B21" s="69" t="s">
        <v>110</v>
      </c>
      <c r="C21" s="23">
        <v>7</v>
      </c>
      <c r="D21" s="22">
        <f t="shared" si="0"/>
        <v>0.03684210526315789</v>
      </c>
      <c r="E21" s="50"/>
      <c r="H21" s="17"/>
    </row>
    <row r="22" spans="2:11" ht="15" customHeight="1">
      <c r="B22" s="69" t="s">
        <v>111</v>
      </c>
      <c r="C22" s="21">
        <v>9</v>
      </c>
      <c r="D22" s="22">
        <f t="shared" si="0"/>
        <v>0.04736842105263158</v>
      </c>
      <c r="E22" s="50"/>
      <c r="F22" s="24"/>
      <c r="G22" s="24"/>
      <c r="H22" s="24"/>
      <c r="I22" s="24"/>
      <c r="J22" s="24"/>
      <c r="K22" s="141"/>
    </row>
    <row r="23" spans="2:11" ht="15" customHeight="1">
      <c r="B23" s="69" t="s">
        <v>118</v>
      </c>
      <c r="C23" s="21">
        <v>5</v>
      </c>
      <c r="D23" s="22">
        <f t="shared" si="0"/>
        <v>0.02631578947368421</v>
      </c>
      <c r="E23" s="50"/>
      <c r="F23" s="24"/>
      <c r="G23" s="24"/>
      <c r="H23" s="25"/>
      <c r="I23" s="25"/>
      <c r="J23" s="25"/>
      <c r="K23" s="141"/>
    </row>
    <row r="24" spans="2:11" ht="15" customHeight="1">
      <c r="B24" s="69" t="s">
        <v>150</v>
      </c>
      <c r="C24" s="21">
        <v>0</v>
      </c>
      <c r="D24" s="22">
        <f t="shared" si="0"/>
        <v>0</v>
      </c>
      <c r="E24" s="50"/>
      <c r="F24" s="24"/>
      <c r="G24" s="24"/>
      <c r="H24" s="25"/>
      <c r="I24" s="25"/>
      <c r="J24" s="25"/>
      <c r="K24" s="25"/>
    </row>
    <row r="25" spans="2:11" ht="15" customHeight="1">
      <c r="B25" s="54" t="s">
        <v>6</v>
      </c>
      <c r="C25" s="21">
        <v>1</v>
      </c>
      <c r="D25" s="22">
        <f t="shared" si="0"/>
        <v>0.005263157894736842</v>
      </c>
      <c r="E25" s="50"/>
      <c r="F25" s="24"/>
      <c r="G25" s="26"/>
      <c r="I25" s="27"/>
      <c r="J25" s="27"/>
      <c r="K25" s="27"/>
    </row>
    <row r="26" spans="2:11" ht="15" customHeight="1">
      <c r="B26" s="45" t="s">
        <v>3</v>
      </c>
      <c r="C26" s="66">
        <v>0</v>
      </c>
      <c r="D26" s="22">
        <f t="shared" si="0"/>
        <v>0</v>
      </c>
      <c r="E26" s="50"/>
      <c r="F26" s="24"/>
      <c r="G26" s="26"/>
      <c r="I26" s="27"/>
      <c r="J26" s="27"/>
      <c r="K26" s="27"/>
    </row>
    <row r="27" spans="2:11" ht="12.75">
      <c r="B27" s="17"/>
      <c r="D27" s="28"/>
      <c r="F27" s="142"/>
      <c r="G27" s="142"/>
      <c r="I27" s="27"/>
      <c r="J27" s="27"/>
      <c r="K27" s="27"/>
    </row>
    <row r="28" spans="2:4" ht="12.75">
      <c r="B28" s="2"/>
      <c r="D28" s="28"/>
    </row>
    <row r="29" spans="2:4" ht="12.75">
      <c r="B29" s="2" t="s">
        <v>33</v>
      </c>
      <c r="D29" s="28"/>
    </row>
    <row r="30" spans="2:4" ht="12.75">
      <c r="B30" s="2"/>
      <c r="D30" s="28"/>
    </row>
    <row r="31" spans="2:4" ht="15" customHeight="1">
      <c r="B31" s="2"/>
      <c r="C31" s="46" t="s">
        <v>7</v>
      </c>
      <c r="D31" s="46" t="s">
        <v>57</v>
      </c>
    </row>
    <row r="32" spans="2:5" ht="15" customHeight="1">
      <c r="B32" s="52" t="s">
        <v>29</v>
      </c>
      <c r="C32" s="21">
        <v>95</v>
      </c>
      <c r="D32" s="22">
        <f>(C32/$F$12)</f>
        <v>0.5</v>
      </c>
      <c r="E32" s="50"/>
    </row>
    <row r="33" spans="2:5" ht="15" customHeight="1">
      <c r="B33" s="52" t="s">
        <v>108</v>
      </c>
      <c r="C33" s="21">
        <v>73</v>
      </c>
      <c r="D33" s="22">
        <f>(C33/$F$12)</f>
        <v>0.38421052631578945</v>
      </c>
      <c r="E33" s="50"/>
    </row>
    <row r="34" spans="2:5" ht="15" customHeight="1">
      <c r="B34" s="53" t="s">
        <v>6</v>
      </c>
      <c r="C34" s="21">
        <v>23</v>
      </c>
      <c r="D34" s="22">
        <f>(C34/$F$12)</f>
        <v>0.12105263157894737</v>
      </c>
      <c r="E34" s="50"/>
    </row>
    <row r="35" spans="2:5" ht="15" customHeight="1">
      <c r="B35" s="45" t="s">
        <v>3</v>
      </c>
      <c r="C35" s="66">
        <v>1</v>
      </c>
      <c r="D35" s="22">
        <f>(C35/$F$12)</f>
        <v>0.005263157894736842</v>
      </c>
      <c r="E35" s="50"/>
    </row>
    <row r="36" spans="2:4" ht="12.75">
      <c r="B36" s="17"/>
      <c r="C36" s="1"/>
      <c r="D36" s="29"/>
    </row>
    <row r="37" ht="12.75">
      <c r="B37" s="2"/>
    </row>
    <row r="38" ht="12.75">
      <c r="B38" s="2" t="s">
        <v>34</v>
      </c>
    </row>
    <row r="39" ht="12.75">
      <c r="B39" s="2"/>
    </row>
    <row r="40" spans="2:4" ht="15" customHeight="1">
      <c r="B40" s="2"/>
      <c r="C40" s="46" t="s">
        <v>7</v>
      </c>
      <c r="D40" s="46" t="s">
        <v>57</v>
      </c>
    </row>
    <row r="41" spans="2:16" ht="15" customHeight="1">
      <c r="B41" s="53" t="s">
        <v>10</v>
      </c>
      <c r="C41" s="21">
        <v>149</v>
      </c>
      <c r="D41" s="22">
        <f aca="true" t="shared" si="1" ref="D41:D51">(C41/$F$12)</f>
        <v>0.7842105263157895</v>
      </c>
      <c r="E41" s="5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2:5" ht="15" customHeight="1">
      <c r="B42" s="53" t="s">
        <v>11</v>
      </c>
      <c r="C42" s="21">
        <v>5</v>
      </c>
      <c r="D42" s="22">
        <f t="shared" si="1"/>
        <v>0.02631578947368421</v>
      </c>
      <c r="E42" s="50"/>
    </row>
    <row r="43" spans="2:5" ht="15" customHeight="1">
      <c r="B43" s="53" t="s">
        <v>113</v>
      </c>
      <c r="C43" s="21"/>
      <c r="D43" s="22"/>
      <c r="E43" s="50"/>
    </row>
    <row r="44" spans="2:5" ht="15" customHeight="1">
      <c r="B44" s="68" t="s">
        <v>115</v>
      </c>
      <c r="C44" s="23">
        <v>13</v>
      </c>
      <c r="D44" s="22">
        <f t="shared" si="1"/>
        <v>0.06842105263157895</v>
      </c>
      <c r="E44" s="50"/>
    </row>
    <row r="45" spans="2:5" ht="15" customHeight="1">
      <c r="B45" s="68" t="s">
        <v>116</v>
      </c>
      <c r="C45" s="21">
        <v>31</v>
      </c>
      <c r="D45" s="22">
        <f t="shared" si="1"/>
        <v>0.1631578947368421</v>
      </c>
      <c r="E45" s="50"/>
    </row>
    <row r="46" spans="2:5" ht="15" customHeight="1">
      <c r="B46" s="68" t="s">
        <v>117</v>
      </c>
      <c r="C46" s="21">
        <v>25</v>
      </c>
      <c r="D46" s="22">
        <f t="shared" si="1"/>
        <v>0.13157894736842105</v>
      </c>
      <c r="E46" s="50"/>
    </row>
    <row r="47" spans="2:5" ht="15" customHeight="1">
      <c r="B47" s="68" t="s">
        <v>151</v>
      </c>
      <c r="C47" s="21">
        <v>0</v>
      </c>
      <c r="D47" s="22">
        <f t="shared" si="1"/>
        <v>0</v>
      </c>
      <c r="E47" s="50"/>
    </row>
    <row r="48" spans="2:5" ht="15" customHeight="1">
      <c r="B48" s="53" t="s">
        <v>79</v>
      </c>
      <c r="C48" s="21">
        <v>45</v>
      </c>
      <c r="D48" s="22">
        <f t="shared" si="1"/>
        <v>0.23684210526315788</v>
      </c>
      <c r="E48" s="50"/>
    </row>
    <row r="49" spans="2:5" ht="15" customHeight="1">
      <c r="B49" s="53" t="s">
        <v>114</v>
      </c>
      <c r="C49" s="21">
        <v>13</v>
      </c>
      <c r="D49" s="22">
        <f t="shared" si="1"/>
        <v>0.06842105263157895</v>
      </c>
      <c r="E49" s="50"/>
    </row>
    <row r="50" spans="2:5" ht="15" customHeight="1">
      <c r="B50" s="53" t="s">
        <v>6</v>
      </c>
      <c r="C50" s="21">
        <v>5</v>
      </c>
      <c r="D50" s="22">
        <f t="shared" si="1"/>
        <v>0.02631578947368421</v>
      </c>
      <c r="E50" s="50"/>
    </row>
    <row r="51" spans="2:5" ht="15" customHeight="1">
      <c r="B51" s="45" t="s">
        <v>3</v>
      </c>
      <c r="C51" s="66">
        <v>5</v>
      </c>
      <c r="D51" s="22">
        <f t="shared" si="1"/>
        <v>0.02631578947368421</v>
      </c>
      <c r="E51" s="50"/>
    </row>
    <row r="52" spans="2:5" ht="15" customHeight="1">
      <c r="B52" s="51"/>
      <c r="C52" s="58"/>
      <c r="D52" s="31"/>
      <c r="E52" s="50"/>
    </row>
    <row r="53" spans="2:5" ht="15" customHeight="1">
      <c r="B53" s="51"/>
      <c r="C53" s="58"/>
      <c r="D53" s="31"/>
      <c r="E53" s="50"/>
    </row>
    <row r="54" spans="2:5" ht="15" customHeight="1">
      <c r="B54" s="2" t="s">
        <v>119</v>
      </c>
      <c r="C54" s="58"/>
      <c r="D54" s="31"/>
      <c r="E54" s="50"/>
    </row>
    <row r="55" spans="2:5" ht="15" customHeight="1">
      <c r="B55" s="51"/>
      <c r="C55" s="58"/>
      <c r="D55" s="31"/>
      <c r="E55" s="50"/>
    </row>
    <row r="56" spans="2:11" ht="15" customHeight="1">
      <c r="B56" s="51"/>
      <c r="C56" s="36"/>
      <c r="D56" s="138" t="s">
        <v>126</v>
      </c>
      <c r="E56" s="139"/>
      <c r="F56" s="139"/>
      <c r="G56" s="139"/>
      <c r="H56" s="140"/>
      <c r="I56" s="36"/>
      <c r="J56" s="5"/>
      <c r="K56" s="16"/>
    </row>
    <row r="57" spans="2:11" ht="15" customHeight="1">
      <c r="B57" s="51"/>
      <c r="C57" s="47" t="s">
        <v>18</v>
      </c>
      <c r="D57" s="47">
        <v>1</v>
      </c>
      <c r="E57" s="47">
        <v>2</v>
      </c>
      <c r="F57" s="47">
        <v>3</v>
      </c>
      <c r="G57" s="47">
        <v>4</v>
      </c>
      <c r="H57" s="47">
        <v>5</v>
      </c>
      <c r="I57" s="47" t="s">
        <v>19</v>
      </c>
      <c r="J57" s="59"/>
      <c r="K57" s="16"/>
    </row>
    <row r="58" spans="2:11" ht="15" customHeight="1">
      <c r="B58" s="53" t="s">
        <v>120</v>
      </c>
      <c r="C58" s="65">
        <f aca="true" t="shared" si="2" ref="C58:C63">(D58*1+E58*2+F58*3+G58*4+H58*5)/SUM(D58:H58)</f>
        <v>3.4</v>
      </c>
      <c r="D58" s="62">
        <v>4</v>
      </c>
      <c r="E58" s="62">
        <v>22</v>
      </c>
      <c r="F58" s="62">
        <v>75</v>
      </c>
      <c r="G58" s="62">
        <v>56</v>
      </c>
      <c r="H58" s="62">
        <v>23</v>
      </c>
      <c r="I58" s="62">
        <v>11</v>
      </c>
      <c r="J58" s="61"/>
      <c r="K58" s="16"/>
    </row>
    <row r="59" spans="2:11" ht="15" customHeight="1">
      <c r="B59" s="53" t="s">
        <v>121</v>
      </c>
      <c r="C59" s="65">
        <f t="shared" si="2"/>
        <v>3.7527472527472527</v>
      </c>
      <c r="D59" s="63">
        <v>2</v>
      </c>
      <c r="E59" s="64">
        <v>18</v>
      </c>
      <c r="F59" s="64">
        <v>43</v>
      </c>
      <c r="G59" s="64">
        <v>79</v>
      </c>
      <c r="H59" s="64">
        <v>40</v>
      </c>
      <c r="I59" s="64">
        <v>9</v>
      </c>
      <c r="J59" s="16"/>
      <c r="K59" s="16"/>
    </row>
    <row r="60" spans="2:11" ht="15" customHeight="1">
      <c r="B60" s="53" t="s">
        <v>122</v>
      </c>
      <c r="C60" s="65">
        <f t="shared" si="2"/>
        <v>3.4304635761589406</v>
      </c>
      <c r="D60" s="63">
        <v>2</v>
      </c>
      <c r="E60" s="64">
        <v>19</v>
      </c>
      <c r="F60" s="64">
        <v>47</v>
      </c>
      <c r="G60" s="64">
        <v>78</v>
      </c>
      <c r="H60" s="64">
        <v>5</v>
      </c>
      <c r="I60" s="64">
        <v>10</v>
      </c>
      <c r="J60" s="16"/>
      <c r="K60" s="16"/>
    </row>
    <row r="61" spans="2:9" ht="15" customHeight="1">
      <c r="B61" s="53" t="s">
        <v>123</v>
      </c>
      <c r="C61" s="65">
        <f t="shared" si="2"/>
        <v>3.1875</v>
      </c>
      <c r="D61" s="63">
        <v>7</v>
      </c>
      <c r="E61" s="64">
        <v>33</v>
      </c>
      <c r="F61" s="64">
        <v>75</v>
      </c>
      <c r="G61" s="64">
        <v>42</v>
      </c>
      <c r="H61" s="64">
        <v>19</v>
      </c>
      <c r="I61" s="64">
        <v>15</v>
      </c>
    </row>
    <row r="62" spans="2:9" ht="15" customHeight="1">
      <c r="B62" s="53" t="s">
        <v>124</v>
      </c>
      <c r="C62" s="65">
        <f t="shared" si="2"/>
        <v>2.796511627906977</v>
      </c>
      <c r="D62" s="63">
        <v>21</v>
      </c>
      <c r="E62" s="64">
        <v>52</v>
      </c>
      <c r="F62" s="64">
        <v>53</v>
      </c>
      <c r="G62" s="64">
        <v>33</v>
      </c>
      <c r="H62" s="64">
        <v>13</v>
      </c>
      <c r="I62" s="64">
        <v>19</v>
      </c>
    </row>
    <row r="63" spans="2:9" ht="15" customHeight="1">
      <c r="B63" s="53" t="s">
        <v>125</v>
      </c>
      <c r="C63" s="65">
        <f t="shared" si="2"/>
        <v>3.7814207650273226</v>
      </c>
      <c r="D63" s="63">
        <v>2</v>
      </c>
      <c r="E63" s="64">
        <v>13</v>
      </c>
      <c r="F63" s="64">
        <v>54</v>
      </c>
      <c r="G63" s="64">
        <v>68</v>
      </c>
      <c r="H63" s="64">
        <v>46</v>
      </c>
      <c r="I63" s="64">
        <v>8</v>
      </c>
    </row>
    <row r="64" spans="2:5" ht="15" customHeight="1">
      <c r="B64" s="51"/>
      <c r="C64" s="58"/>
      <c r="D64" s="31"/>
      <c r="E64" s="50"/>
    </row>
    <row r="65" spans="2:4" ht="12.75">
      <c r="B65" s="32"/>
      <c r="C65" s="16"/>
      <c r="D65" s="31"/>
    </row>
    <row r="66" ht="12.75">
      <c r="B66" s="2" t="s">
        <v>135</v>
      </c>
    </row>
    <row r="67" ht="12.75">
      <c r="B67" s="2"/>
    </row>
    <row r="68" ht="12.75">
      <c r="B68" s="2" t="s">
        <v>134</v>
      </c>
    </row>
    <row r="69" ht="12.75">
      <c r="B69" s="2"/>
    </row>
    <row r="70" spans="2:4" ht="15" customHeight="1">
      <c r="B70" s="2"/>
      <c r="C70" s="46" t="s">
        <v>7</v>
      </c>
      <c r="D70" s="46" t="s">
        <v>57</v>
      </c>
    </row>
    <row r="71" spans="2:5" ht="15" customHeight="1">
      <c r="B71" s="20" t="s">
        <v>127</v>
      </c>
      <c r="C71" s="21">
        <v>68</v>
      </c>
      <c r="D71" s="22">
        <f>(C71/$F$12)</f>
        <v>0.35789473684210527</v>
      </c>
      <c r="E71" s="50"/>
    </row>
    <row r="72" spans="2:5" ht="15" customHeight="1">
      <c r="B72" s="20" t="s">
        <v>78</v>
      </c>
      <c r="C72" s="21">
        <v>78</v>
      </c>
      <c r="D72" s="22">
        <f>(C72/$F$12)</f>
        <v>0.4105263157894737</v>
      </c>
      <c r="E72" s="50"/>
    </row>
    <row r="73" spans="2:5" ht="12.75">
      <c r="B73" s="40" t="s">
        <v>128</v>
      </c>
      <c r="C73" s="21">
        <v>32</v>
      </c>
      <c r="D73" s="22">
        <f>(C73/$F$12)</f>
        <v>0.16842105263157894</v>
      </c>
      <c r="E73" s="50"/>
    </row>
    <row r="74" spans="2:5" ht="12.75">
      <c r="B74" s="20" t="s">
        <v>6</v>
      </c>
      <c r="C74" s="21">
        <v>13</v>
      </c>
      <c r="D74" s="22">
        <f>(C74/$F$12)</f>
        <v>0.06842105263157895</v>
      </c>
      <c r="E74" s="50"/>
    </row>
    <row r="75" spans="2:5" ht="12.75">
      <c r="B75" s="45" t="s">
        <v>3</v>
      </c>
      <c r="C75" s="66">
        <v>49</v>
      </c>
      <c r="D75" s="22">
        <f>(C75/$F$12)</f>
        <v>0.2578947368421053</v>
      </c>
      <c r="E75" s="50"/>
    </row>
    <row r="76" spans="2:3" ht="12.75">
      <c r="B76" s="2"/>
      <c r="C76" s="11"/>
    </row>
    <row r="77" spans="2:4" ht="12.75">
      <c r="B77" s="2"/>
      <c r="C77" s="6"/>
      <c r="D77" s="28"/>
    </row>
    <row r="78" spans="2:5" ht="14.25" customHeight="1">
      <c r="B78" s="33" t="s">
        <v>58</v>
      </c>
      <c r="C78" s="46"/>
      <c r="D78" s="48" t="s">
        <v>8</v>
      </c>
      <c r="E78" s="50"/>
    </row>
    <row r="79" spans="2:5" ht="14.25" customHeight="1">
      <c r="B79" s="20" t="s">
        <v>12</v>
      </c>
      <c r="C79" s="21">
        <v>59</v>
      </c>
      <c r="D79" s="22">
        <f aca="true" t="shared" si="3" ref="D79:D84">C79/$F$12</f>
        <v>0.3105263157894737</v>
      </c>
      <c r="E79" s="50"/>
    </row>
    <row r="80" spans="2:5" ht="14.25" customHeight="1">
      <c r="B80" s="20" t="s">
        <v>30</v>
      </c>
      <c r="C80" s="23">
        <v>2</v>
      </c>
      <c r="D80" s="22">
        <f t="shared" si="3"/>
        <v>0.010526315789473684</v>
      </c>
      <c r="E80" s="50"/>
    </row>
    <row r="81" spans="2:5" ht="14.25" customHeight="1">
      <c r="B81" s="20" t="s">
        <v>13</v>
      </c>
      <c r="C81" s="23">
        <v>0</v>
      </c>
      <c r="D81" s="22">
        <f t="shared" si="3"/>
        <v>0</v>
      </c>
      <c r="E81" s="50"/>
    </row>
    <row r="82" spans="2:5" ht="14.25" customHeight="1">
      <c r="B82" s="20" t="s">
        <v>14</v>
      </c>
      <c r="C82" s="23">
        <v>1</v>
      </c>
      <c r="D82" s="22">
        <f t="shared" si="3"/>
        <v>0.005263157894736842</v>
      </c>
      <c r="E82" s="50"/>
    </row>
    <row r="83" spans="2:5" ht="14.25" customHeight="1">
      <c r="B83" s="20" t="s">
        <v>15</v>
      </c>
      <c r="C83" s="21">
        <v>5</v>
      </c>
      <c r="D83" s="22">
        <f t="shared" si="3"/>
        <v>0.02631578947368421</v>
      </c>
      <c r="E83" s="50"/>
    </row>
    <row r="84" spans="2:5" ht="14.25" customHeight="1">
      <c r="B84" s="20" t="s">
        <v>16</v>
      </c>
      <c r="C84" s="23">
        <v>3</v>
      </c>
      <c r="D84" s="22">
        <f t="shared" si="3"/>
        <v>0.015789473684210527</v>
      </c>
      <c r="E84" s="50"/>
    </row>
    <row r="85" ht="12.75">
      <c r="B85" s="2"/>
    </row>
    <row r="86" ht="12.75">
      <c r="B86" s="2"/>
    </row>
    <row r="87" ht="12.75">
      <c r="B87" s="2" t="s">
        <v>133</v>
      </c>
    </row>
    <row r="88" ht="12.75">
      <c r="B88" s="2"/>
    </row>
    <row r="89" spans="2:4" ht="12.75">
      <c r="B89" s="2"/>
      <c r="C89" s="47" t="s">
        <v>7</v>
      </c>
      <c r="D89" s="46" t="s">
        <v>57</v>
      </c>
    </row>
    <row r="90" spans="2:5" ht="12.75">
      <c r="B90" s="45" t="s">
        <v>73</v>
      </c>
      <c r="C90" s="9">
        <v>181</v>
      </c>
      <c r="D90" s="22">
        <f>C90/$F$12</f>
        <v>0.9526315789473684</v>
      </c>
      <c r="E90" s="50"/>
    </row>
    <row r="91" spans="2:5" ht="25.5">
      <c r="B91" s="41" t="s">
        <v>74</v>
      </c>
      <c r="C91" s="9">
        <v>34</v>
      </c>
      <c r="D91" s="22">
        <f aca="true" t="shared" si="4" ref="D91:D98">C91/$F$12</f>
        <v>0.17894736842105263</v>
      </c>
      <c r="E91" s="50"/>
    </row>
    <row r="92" spans="2:5" ht="12.75">
      <c r="B92" s="45" t="s">
        <v>75</v>
      </c>
      <c r="C92" s="9">
        <v>52</v>
      </c>
      <c r="D92" s="22">
        <f t="shared" si="4"/>
        <v>0.2736842105263158</v>
      </c>
      <c r="E92" s="50"/>
    </row>
    <row r="93" spans="2:5" ht="12.75">
      <c r="B93" s="45" t="s">
        <v>76</v>
      </c>
      <c r="C93" s="9">
        <v>70</v>
      </c>
      <c r="D93" s="22">
        <f t="shared" si="4"/>
        <v>0.3684210526315789</v>
      </c>
      <c r="E93" s="50"/>
    </row>
    <row r="94" spans="2:5" ht="12.75">
      <c r="B94" s="45" t="s">
        <v>77</v>
      </c>
      <c r="C94" s="9">
        <v>17</v>
      </c>
      <c r="D94" s="22">
        <f t="shared" si="4"/>
        <v>0.08947368421052632</v>
      </c>
      <c r="E94" s="50"/>
    </row>
    <row r="95" spans="2:5" ht="12.75">
      <c r="B95" s="45" t="s">
        <v>129</v>
      </c>
      <c r="C95" s="9">
        <v>34</v>
      </c>
      <c r="D95" s="22">
        <f t="shared" si="4"/>
        <v>0.17894736842105263</v>
      </c>
      <c r="E95" s="50"/>
    </row>
    <row r="96" spans="2:5" ht="12.75">
      <c r="B96" s="45" t="s">
        <v>130</v>
      </c>
      <c r="C96" s="9">
        <v>9</v>
      </c>
      <c r="D96" s="22">
        <f t="shared" si="4"/>
        <v>0.04736842105263158</v>
      </c>
      <c r="E96" s="50"/>
    </row>
    <row r="97" spans="2:5" ht="12.75">
      <c r="B97" s="45" t="s">
        <v>6</v>
      </c>
      <c r="C97" s="9">
        <v>5</v>
      </c>
      <c r="D97" s="22">
        <f t="shared" si="4"/>
        <v>0.02631578947368421</v>
      </c>
      <c r="E97" s="50"/>
    </row>
    <row r="98" spans="2:5" ht="12.75">
      <c r="B98" s="45" t="s">
        <v>3</v>
      </c>
      <c r="C98" s="9">
        <v>3</v>
      </c>
      <c r="D98" s="22">
        <f t="shared" si="4"/>
        <v>0.015789473684210527</v>
      </c>
      <c r="E98" s="50"/>
    </row>
    <row r="99" ht="12.75">
      <c r="B99" s="2"/>
    </row>
    <row r="100" ht="12.75">
      <c r="B100" s="2"/>
    </row>
    <row r="101" spans="2:12" ht="12.75">
      <c r="B101" s="2" t="s">
        <v>132</v>
      </c>
      <c r="J101" s="16"/>
      <c r="K101" s="16"/>
      <c r="L101" s="16"/>
    </row>
    <row r="102" spans="2:12" ht="12.75">
      <c r="B102" s="2"/>
      <c r="J102" s="16"/>
      <c r="K102" s="16"/>
      <c r="L102" s="16"/>
    </row>
    <row r="103" spans="2:12" ht="15" customHeight="1">
      <c r="B103" s="37"/>
      <c r="C103" s="36"/>
      <c r="D103" s="138" t="s">
        <v>126</v>
      </c>
      <c r="E103" s="139"/>
      <c r="F103" s="139"/>
      <c r="G103" s="139"/>
      <c r="H103" s="140"/>
      <c r="I103" s="36"/>
      <c r="J103" s="5"/>
      <c r="K103" s="16"/>
      <c r="L103" s="16"/>
    </row>
    <row r="104" spans="1:12" ht="14.25" customHeight="1">
      <c r="A104" s="2"/>
      <c r="B104" s="16"/>
      <c r="C104" s="46" t="s">
        <v>18</v>
      </c>
      <c r="D104" s="46">
        <v>1</v>
      </c>
      <c r="E104" s="46">
        <v>2</v>
      </c>
      <c r="F104" s="46">
        <v>3</v>
      </c>
      <c r="G104" s="46">
        <v>4</v>
      </c>
      <c r="H104" s="46">
        <v>5</v>
      </c>
      <c r="I104" s="46" t="s">
        <v>19</v>
      </c>
      <c r="J104" s="59"/>
      <c r="K104" s="16"/>
      <c r="L104" s="16"/>
    </row>
    <row r="105" spans="1:12" ht="14.25" customHeight="1">
      <c r="A105" s="43"/>
      <c r="B105" s="42"/>
      <c r="C105" s="65">
        <f>(D105*1+E105*2+F105*3+G105*4+H105*5)/SUM(D105:H105)</f>
        <v>3.752688172043011</v>
      </c>
      <c r="D105" s="49">
        <v>2</v>
      </c>
      <c r="E105" s="49">
        <v>9</v>
      </c>
      <c r="F105" s="49">
        <v>56</v>
      </c>
      <c r="G105" s="49">
        <v>85</v>
      </c>
      <c r="H105" s="49">
        <v>34</v>
      </c>
      <c r="I105" s="49">
        <v>5</v>
      </c>
      <c r="J105" s="60"/>
      <c r="K105" s="16"/>
      <c r="L105" s="16"/>
    </row>
    <row r="106" spans="1:12" ht="12.75">
      <c r="A106" s="16"/>
      <c r="B106" s="2"/>
      <c r="C106" s="1"/>
      <c r="J106" s="16"/>
      <c r="K106" s="16"/>
      <c r="L106" s="16"/>
    </row>
    <row r="107" ht="12.75">
      <c r="B107" s="32" t="s">
        <v>60</v>
      </c>
    </row>
    <row r="108" ht="12.75">
      <c r="B108" s="32" t="s">
        <v>59</v>
      </c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</sheetData>
  <sheetProtection/>
  <mergeCells count="8">
    <mergeCell ref="D56:H56"/>
    <mergeCell ref="D103:H103"/>
    <mergeCell ref="K22:K23"/>
    <mergeCell ref="F27:G27"/>
    <mergeCell ref="B6:B7"/>
    <mergeCell ref="C6:E6"/>
    <mergeCell ref="F6:F7"/>
    <mergeCell ref="H6:L6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4" max="255" man="1"/>
    <brk id="109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06"/>
  <sheetViews>
    <sheetView zoomScale="70" zoomScaleNormal="70" zoomScalePageLayoutView="0" workbookViewId="0" topLeftCell="A88">
      <selection activeCell="C107" sqref="C107:I107"/>
    </sheetView>
  </sheetViews>
  <sheetFormatPr defaultColWidth="11.421875" defaultRowHeight="12.75"/>
  <cols>
    <col min="1" max="1" width="5.140625" style="71" customWidth="1"/>
    <col min="2" max="2" width="53.00390625" style="71" customWidth="1"/>
    <col min="3" max="3" width="13.00390625" style="73" bestFit="1" customWidth="1"/>
    <col min="4" max="4" width="9.7109375" style="74" customWidth="1"/>
    <col min="5" max="12" width="9.7109375" style="71" customWidth="1"/>
    <col min="13" max="16384" width="11.421875" style="71" customWidth="1"/>
  </cols>
  <sheetData>
    <row r="1" ht="18">
      <c r="B1" s="72" t="s">
        <v>131</v>
      </c>
    </row>
    <row r="3" ht="12.75">
      <c r="B3" s="75" t="s">
        <v>68</v>
      </c>
    </row>
    <row r="6" spans="2:20" ht="20.25" customHeight="1">
      <c r="B6" s="145" t="s">
        <v>0</v>
      </c>
      <c r="C6" s="145" t="s">
        <v>62</v>
      </c>
      <c r="D6" s="145"/>
      <c r="E6" s="145"/>
      <c r="F6" s="146" t="s">
        <v>31</v>
      </c>
      <c r="G6" s="77"/>
      <c r="H6" s="145" t="s">
        <v>20</v>
      </c>
      <c r="I6" s="145"/>
      <c r="J6" s="145"/>
      <c r="K6" s="145"/>
      <c r="L6" s="145"/>
      <c r="M6" s="78"/>
      <c r="P6" s="78"/>
      <c r="Q6" s="78"/>
      <c r="R6" s="78"/>
      <c r="S6" s="78"/>
      <c r="T6" s="78"/>
    </row>
    <row r="7" spans="2:20" ht="12.75">
      <c r="B7" s="145"/>
      <c r="C7" s="76" t="s">
        <v>1</v>
      </c>
      <c r="D7" s="76" t="s">
        <v>2</v>
      </c>
      <c r="E7" s="76" t="s">
        <v>3</v>
      </c>
      <c r="F7" s="146"/>
      <c r="G7" s="77"/>
      <c r="H7" s="76" t="s">
        <v>21</v>
      </c>
      <c r="I7" s="76" t="s">
        <v>22</v>
      </c>
      <c r="J7" s="76" t="s">
        <v>5</v>
      </c>
      <c r="K7" s="76" t="s">
        <v>6</v>
      </c>
      <c r="L7" s="76" t="s">
        <v>3</v>
      </c>
      <c r="M7" s="78"/>
      <c r="P7" s="78"/>
      <c r="Q7" s="78"/>
      <c r="R7" s="78"/>
      <c r="S7" s="78"/>
      <c r="T7" s="78"/>
    </row>
    <row r="8" spans="1:20" ht="15" customHeight="1">
      <c r="A8" s="79"/>
      <c r="B8" s="80" t="s">
        <v>39</v>
      </c>
      <c r="C8" s="135">
        <v>3</v>
      </c>
      <c r="D8" s="135">
        <v>1</v>
      </c>
      <c r="E8" s="81">
        <v>0</v>
      </c>
      <c r="F8" s="82">
        <f aca="true" t="shared" si="0" ref="F8:F13">SUM(C8:E8)</f>
        <v>4</v>
      </c>
      <c r="G8" s="83"/>
      <c r="H8" s="81">
        <v>0</v>
      </c>
      <c r="I8" s="81">
        <v>3</v>
      </c>
      <c r="J8" s="81">
        <v>1</v>
      </c>
      <c r="K8" s="81">
        <v>0</v>
      </c>
      <c r="L8" s="81">
        <v>0</v>
      </c>
      <c r="M8" s="73"/>
      <c r="P8" s="73"/>
      <c r="Q8" s="73"/>
      <c r="R8" s="73"/>
      <c r="S8" s="73"/>
      <c r="T8" s="73"/>
    </row>
    <row r="9" spans="1:20" ht="15" customHeight="1">
      <c r="A9" s="79"/>
      <c r="B9" s="80" t="s">
        <v>40</v>
      </c>
      <c r="C9" s="135">
        <v>23</v>
      </c>
      <c r="D9" s="135">
        <v>6</v>
      </c>
      <c r="E9" s="81">
        <v>0</v>
      </c>
      <c r="F9" s="82">
        <f t="shared" si="0"/>
        <v>29</v>
      </c>
      <c r="G9" s="83"/>
      <c r="H9" s="81">
        <v>10</v>
      </c>
      <c r="I9" s="81">
        <v>12</v>
      </c>
      <c r="J9" s="81">
        <v>4</v>
      </c>
      <c r="K9" s="81">
        <v>6</v>
      </c>
      <c r="L9" s="81">
        <v>0</v>
      </c>
      <c r="M9" s="73"/>
      <c r="P9" s="73"/>
      <c r="Q9" s="73"/>
      <c r="R9" s="73"/>
      <c r="S9" s="73"/>
      <c r="T9" s="73"/>
    </row>
    <row r="10" spans="1:20" ht="15" customHeight="1">
      <c r="A10" s="79"/>
      <c r="B10" s="80" t="s">
        <v>84</v>
      </c>
      <c r="C10" s="135">
        <v>28</v>
      </c>
      <c r="D10" s="135">
        <v>5</v>
      </c>
      <c r="E10" s="81">
        <v>0</v>
      </c>
      <c r="F10" s="82">
        <f t="shared" si="0"/>
        <v>33</v>
      </c>
      <c r="G10" s="83"/>
      <c r="H10" s="81">
        <v>3</v>
      </c>
      <c r="I10" s="81">
        <v>25</v>
      </c>
      <c r="J10" s="81">
        <v>2</v>
      </c>
      <c r="K10" s="81">
        <v>4</v>
      </c>
      <c r="L10" s="81">
        <v>0</v>
      </c>
      <c r="M10" s="73"/>
      <c r="P10" s="73"/>
      <c r="Q10" s="73"/>
      <c r="R10" s="73"/>
      <c r="S10" s="73"/>
      <c r="T10" s="73"/>
    </row>
    <row r="11" spans="1:20" ht="15" customHeight="1">
      <c r="A11" s="79"/>
      <c r="B11" s="80" t="s">
        <v>51</v>
      </c>
      <c r="C11" s="135">
        <v>1</v>
      </c>
      <c r="D11" s="135">
        <v>0</v>
      </c>
      <c r="E11" s="81">
        <v>0</v>
      </c>
      <c r="F11" s="82">
        <f t="shared" si="0"/>
        <v>1</v>
      </c>
      <c r="G11" s="83"/>
      <c r="H11" s="81">
        <v>0</v>
      </c>
      <c r="I11" s="81">
        <v>1</v>
      </c>
      <c r="J11" s="81">
        <v>0</v>
      </c>
      <c r="K11" s="81">
        <v>0</v>
      </c>
      <c r="L11" s="81">
        <v>0</v>
      </c>
      <c r="M11" s="73"/>
      <c r="P11" s="73"/>
      <c r="Q11" s="73"/>
      <c r="R11" s="73"/>
      <c r="S11" s="73"/>
      <c r="T11" s="73"/>
    </row>
    <row r="12" spans="1:20" ht="15" customHeight="1">
      <c r="A12" s="79"/>
      <c r="B12" s="80" t="s">
        <v>52</v>
      </c>
      <c r="C12" s="135">
        <v>0</v>
      </c>
      <c r="D12" s="135">
        <v>0</v>
      </c>
      <c r="E12" s="81">
        <v>0</v>
      </c>
      <c r="F12" s="82">
        <f t="shared" si="0"/>
        <v>0</v>
      </c>
      <c r="G12" s="83"/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73"/>
      <c r="P12" s="73"/>
      <c r="Q12" s="73"/>
      <c r="R12" s="73"/>
      <c r="S12" s="73"/>
      <c r="T12" s="73"/>
    </row>
    <row r="13" spans="1:20" ht="15" customHeight="1">
      <c r="A13" s="79"/>
      <c r="B13" s="136" t="s">
        <v>3</v>
      </c>
      <c r="C13" s="135">
        <v>1</v>
      </c>
      <c r="D13" s="135">
        <v>1</v>
      </c>
      <c r="E13" s="81">
        <v>0</v>
      </c>
      <c r="F13" s="82">
        <f t="shared" si="0"/>
        <v>2</v>
      </c>
      <c r="G13" s="83"/>
      <c r="H13" s="81">
        <v>1</v>
      </c>
      <c r="I13" s="81">
        <v>0</v>
      </c>
      <c r="J13" s="81">
        <v>0</v>
      </c>
      <c r="K13" s="81">
        <v>1</v>
      </c>
      <c r="L13" s="81">
        <v>0</v>
      </c>
      <c r="M13" s="73"/>
      <c r="P13" s="73"/>
      <c r="Q13" s="73"/>
      <c r="R13" s="73"/>
      <c r="S13" s="73"/>
      <c r="T13" s="73"/>
    </row>
    <row r="14" spans="1:20" ht="15" customHeight="1">
      <c r="A14" s="79"/>
      <c r="B14" s="85" t="s">
        <v>4</v>
      </c>
      <c r="C14" s="86">
        <f>SUM(C8:C13)</f>
        <v>56</v>
      </c>
      <c r="D14" s="86">
        <f>SUM(D8:D13)</f>
        <v>13</v>
      </c>
      <c r="E14" s="87">
        <f>SUM(E8:E13)</f>
        <v>0</v>
      </c>
      <c r="F14" s="86">
        <f>SUM(F8:F13)</f>
        <v>69</v>
      </c>
      <c r="G14" s="88"/>
      <c r="H14" s="87">
        <f>SUM(H8:H13)</f>
        <v>14</v>
      </c>
      <c r="I14" s="87">
        <f>SUM(I8:I13)</f>
        <v>41</v>
      </c>
      <c r="J14" s="87">
        <f>SUM(J8:J13)</f>
        <v>7</v>
      </c>
      <c r="K14" s="87">
        <f>SUM(K8:K13)</f>
        <v>11</v>
      </c>
      <c r="L14" s="87">
        <f>SUM(L8:L13)</f>
        <v>0</v>
      </c>
      <c r="M14" s="78"/>
      <c r="P14" s="73"/>
      <c r="Q14" s="73"/>
      <c r="R14" s="73"/>
      <c r="S14" s="73"/>
      <c r="T14" s="73"/>
    </row>
    <row r="15" spans="5:6" ht="12.75">
      <c r="E15" s="89"/>
      <c r="F15" s="89"/>
    </row>
    <row r="16" spans="8:15" ht="12.75">
      <c r="H16" s="90"/>
      <c r="N16" s="91"/>
      <c r="O16" s="91"/>
    </row>
    <row r="17" spans="2:9" ht="12.75">
      <c r="B17" s="75" t="s">
        <v>32</v>
      </c>
      <c r="H17" s="92" t="s">
        <v>27</v>
      </c>
      <c r="I17" s="91"/>
    </row>
    <row r="18" spans="2:9" ht="12.75">
      <c r="B18" s="75"/>
      <c r="H18" s="91"/>
      <c r="I18" s="91"/>
    </row>
    <row r="19" spans="2:9" ht="15" customHeight="1">
      <c r="B19" s="75"/>
      <c r="C19" s="93" t="s">
        <v>7</v>
      </c>
      <c r="D19" s="93" t="s">
        <v>57</v>
      </c>
      <c r="H19" s="91" t="s">
        <v>21</v>
      </c>
      <c r="I19" s="91" t="s">
        <v>23</v>
      </c>
    </row>
    <row r="20" spans="2:9" ht="15" customHeight="1">
      <c r="B20" s="94" t="s">
        <v>28</v>
      </c>
      <c r="C20" s="95">
        <v>53</v>
      </c>
      <c r="D20" s="96">
        <f aca="true" t="shared" si="1" ref="D20:D28">(C20/$F$14)</f>
        <v>0.7681159420289855</v>
      </c>
      <c r="E20" s="97"/>
      <c r="H20" s="91" t="s">
        <v>24</v>
      </c>
      <c r="I20" s="91" t="s">
        <v>25</v>
      </c>
    </row>
    <row r="21" spans="2:9" ht="15" customHeight="1">
      <c r="B21" s="94" t="s">
        <v>9</v>
      </c>
      <c r="C21" s="95">
        <v>29</v>
      </c>
      <c r="D21" s="96">
        <f t="shared" si="1"/>
        <v>0.42028985507246375</v>
      </c>
      <c r="E21" s="97"/>
      <c r="H21" s="91" t="s">
        <v>5</v>
      </c>
      <c r="I21" s="91" t="s">
        <v>26</v>
      </c>
    </row>
    <row r="22" spans="2:5" ht="15" customHeight="1">
      <c r="B22" s="94" t="s">
        <v>144</v>
      </c>
      <c r="C22" s="95"/>
      <c r="D22" s="96"/>
      <c r="E22" s="97"/>
    </row>
    <row r="23" spans="2:8" ht="15" customHeight="1">
      <c r="B23" s="98" t="s">
        <v>110</v>
      </c>
      <c r="C23" s="99">
        <v>4</v>
      </c>
      <c r="D23" s="96">
        <f t="shared" si="1"/>
        <v>0.057971014492753624</v>
      </c>
      <c r="E23" s="97"/>
      <c r="H23" s="90"/>
    </row>
    <row r="24" spans="2:11" ht="15" customHeight="1">
      <c r="B24" s="98" t="s">
        <v>111</v>
      </c>
      <c r="C24" s="95">
        <v>4</v>
      </c>
      <c r="D24" s="96">
        <f t="shared" si="1"/>
        <v>0.057971014492753624</v>
      </c>
      <c r="E24" s="97"/>
      <c r="F24" s="100"/>
      <c r="G24" s="100"/>
      <c r="H24" s="100"/>
      <c r="I24" s="100"/>
      <c r="J24" s="100"/>
      <c r="K24" s="150"/>
    </row>
    <row r="25" spans="2:11" ht="15" customHeight="1">
      <c r="B25" s="98" t="s">
        <v>118</v>
      </c>
      <c r="C25" s="95">
        <v>2</v>
      </c>
      <c r="D25" s="96">
        <f t="shared" si="1"/>
        <v>0.028985507246376812</v>
      </c>
      <c r="E25" s="97"/>
      <c r="F25" s="100"/>
      <c r="G25" s="100"/>
      <c r="H25" s="101"/>
      <c r="I25" s="101"/>
      <c r="J25" s="101"/>
      <c r="K25" s="150"/>
    </row>
    <row r="26" spans="2:11" ht="15" customHeight="1">
      <c r="B26" s="98" t="s">
        <v>150</v>
      </c>
      <c r="C26" s="95">
        <v>0</v>
      </c>
      <c r="D26" s="96">
        <f t="shared" si="1"/>
        <v>0</v>
      </c>
      <c r="E26" s="97"/>
      <c r="F26" s="100"/>
      <c r="G26" s="100"/>
      <c r="H26" s="101"/>
      <c r="I26" s="101"/>
      <c r="J26" s="101"/>
      <c r="K26" s="101"/>
    </row>
    <row r="27" spans="2:11" ht="15" customHeight="1">
      <c r="B27" s="94" t="s">
        <v>6</v>
      </c>
      <c r="C27" s="95">
        <v>10</v>
      </c>
      <c r="D27" s="96">
        <f t="shared" si="1"/>
        <v>0.14492753623188406</v>
      </c>
      <c r="E27" s="97"/>
      <c r="F27" s="100"/>
      <c r="G27" s="102"/>
      <c r="I27" s="103"/>
      <c r="J27" s="103"/>
      <c r="K27" s="103"/>
    </row>
    <row r="28" spans="2:11" ht="12.75">
      <c r="B28" s="104" t="s">
        <v>3</v>
      </c>
      <c r="C28" s="105">
        <v>0</v>
      </c>
      <c r="D28" s="96">
        <f t="shared" si="1"/>
        <v>0</v>
      </c>
      <c r="F28" s="151"/>
      <c r="G28" s="151"/>
      <c r="I28" s="103"/>
      <c r="J28" s="103"/>
      <c r="K28" s="103"/>
    </row>
    <row r="29" spans="2:11" ht="12.75">
      <c r="B29" s="90"/>
      <c r="D29" s="106"/>
      <c r="F29" s="102"/>
      <c r="G29" s="102"/>
      <c r="I29" s="103"/>
      <c r="J29" s="103"/>
      <c r="K29" s="103"/>
    </row>
    <row r="30" spans="2:4" ht="12.75">
      <c r="B30" s="75"/>
      <c r="D30" s="106"/>
    </row>
    <row r="31" spans="2:4" ht="12.75">
      <c r="B31" s="75" t="s">
        <v>33</v>
      </c>
      <c r="D31" s="106"/>
    </row>
    <row r="32" spans="2:4" ht="12.75">
      <c r="B32" s="75"/>
      <c r="D32" s="106"/>
    </row>
    <row r="33" spans="2:4" ht="15" customHeight="1">
      <c r="B33" s="75"/>
      <c r="C33" s="76" t="s">
        <v>7</v>
      </c>
      <c r="D33" s="76" t="s">
        <v>57</v>
      </c>
    </row>
    <row r="34" spans="2:5" ht="15" customHeight="1">
      <c r="B34" s="107" t="s">
        <v>29</v>
      </c>
      <c r="C34" s="95">
        <v>15</v>
      </c>
      <c r="D34" s="96">
        <f>(C34/$F$14)</f>
        <v>0.21739130434782608</v>
      </c>
      <c r="E34" s="97"/>
    </row>
    <row r="35" spans="2:5" ht="15" customHeight="1">
      <c r="B35" s="107" t="s">
        <v>108</v>
      </c>
      <c r="C35" s="95">
        <v>37</v>
      </c>
      <c r="D35" s="96">
        <f>(C35/$F$14)</f>
        <v>0.5362318840579711</v>
      </c>
      <c r="E35" s="97"/>
    </row>
    <row r="36" spans="2:5" ht="15" customHeight="1">
      <c r="B36" s="108" t="s">
        <v>6</v>
      </c>
      <c r="C36" s="95">
        <v>16</v>
      </c>
      <c r="D36" s="96">
        <f>(C36/$F$14)</f>
        <v>0.2318840579710145</v>
      </c>
      <c r="E36" s="97"/>
    </row>
    <row r="37" spans="2:5" ht="15" customHeight="1">
      <c r="B37" s="104" t="s">
        <v>3</v>
      </c>
      <c r="C37" s="105">
        <v>1</v>
      </c>
      <c r="D37" s="96">
        <f>(C37/$F$14)</f>
        <v>0.014492753623188406</v>
      </c>
      <c r="E37" s="97"/>
    </row>
    <row r="38" spans="2:4" ht="12.75">
      <c r="B38" s="90"/>
      <c r="C38" s="71"/>
      <c r="D38" s="109"/>
    </row>
    <row r="39" ht="12.75">
      <c r="B39" s="75"/>
    </row>
    <row r="40" ht="12.75">
      <c r="B40" s="75" t="s">
        <v>34</v>
      </c>
    </row>
    <row r="41" ht="12.75">
      <c r="B41" s="75"/>
    </row>
    <row r="42" spans="2:4" ht="15" customHeight="1">
      <c r="B42" s="75"/>
      <c r="C42" s="76" t="s">
        <v>7</v>
      </c>
      <c r="D42" s="76" t="s">
        <v>57</v>
      </c>
    </row>
    <row r="43" spans="2:16" ht="15" customHeight="1">
      <c r="B43" s="108" t="s">
        <v>10</v>
      </c>
      <c r="C43" s="95">
        <v>18</v>
      </c>
      <c r="D43" s="96">
        <f aca="true" t="shared" si="2" ref="D43:D53">(C43/$F$14)</f>
        <v>0.2608695652173913</v>
      </c>
      <c r="E43" s="97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</row>
    <row r="44" spans="2:5" ht="15" customHeight="1">
      <c r="B44" s="108" t="s">
        <v>11</v>
      </c>
      <c r="C44" s="95">
        <v>32</v>
      </c>
      <c r="D44" s="96">
        <f t="shared" si="2"/>
        <v>0.463768115942029</v>
      </c>
      <c r="E44" s="97"/>
    </row>
    <row r="45" spans="2:5" ht="15" customHeight="1">
      <c r="B45" s="108" t="s">
        <v>147</v>
      </c>
      <c r="C45" s="95"/>
      <c r="D45" s="96"/>
      <c r="E45" s="97"/>
    </row>
    <row r="46" spans="2:5" ht="15" customHeight="1">
      <c r="B46" s="111" t="s">
        <v>115</v>
      </c>
      <c r="C46" s="99">
        <v>1</v>
      </c>
      <c r="D46" s="96">
        <f t="shared" si="2"/>
        <v>0.014492753623188406</v>
      </c>
      <c r="E46" s="97"/>
    </row>
    <row r="47" spans="2:5" ht="15" customHeight="1">
      <c r="B47" s="111" t="s">
        <v>116</v>
      </c>
      <c r="C47" s="95">
        <v>1</v>
      </c>
      <c r="D47" s="96">
        <f t="shared" si="2"/>
        <v>0.014492753623188406</v>
      </c>
      <c r="E47" s="97"/>
    </row>
    <row r="48" spans="2:5" ht="15" customHeight="1">
      <c r="B48" s="111" t="s">
        <v>117</v>
      </c>
      <c r="C48" s="95">
        <v>1</v>
      </c>
      <c r="D48" s="96">
        <f t="shared" si="2"/>
        <v>0.014492753623188406</v>
      </c>
      <c r="E48" s="97"/>
    </row>
    <row r="49" spans="2:5" ht="15" customHeight="1">
      <c r="B49" s="111" t="s">
        <v>152</v>
      </c>
      <c r="C49" s="95">
        <v>1</v>
      </c>
      <c r="D49" s="96">
        <f t="shared" si="2"/>
        <v>0.014492753623188406</v>
      </c>
      <c r="E49" s="97"/>
    </row>
    <row r="50" spans="2:5" ht="15" customHeight="1">
      <c r="B50" s="108" t="s">
        <v>79</v>
      </c>
      <c r="C50" s="95">
        <v>37</v>
      </c>
      <c r="D50" s="96">
        <f t="shared" si="2"/>
        <v>0.5362318840579711</v>
      </c>
      <c r="E50" s="97"/>
    </row>
    <row r="51" spans="2:5" ht="15" customHeight="1">
      <c r="B51" s="108" t="s">
        <v>114</v>
      </c>
      <c r="C51" s="95">
        <v>7</v>
      </c>
      <c r="D51" s="96">
        <f t="shared" si="2"/>
        <v>0.10144927536231885</v>
      </c>
      <c r="E51" s="97"/>
    </row>
    <row r="52" spans="2:5" ht="15" customHeight="1">
      <c r="B52" s="108" t="s">
        <v>6</v>
      </c>
      <c r="C52" s="95">
        <v>5</v>
      </c>
      <c r="D52" s="96">
        <f t="shared" si="2"/>
        <v>0.07246376811594203</v>
      </c>
      <c r="E52" s="97"/>
    </row>
    <row r="53" spans="2:5" ht="15" customHeight="1">
      <c r="B53" s="104" t="s">
        <v>3</v>
      </c>
      <c r="C53" s="105">
        <v>3</v>
      </c>
      <c r="D53" s="96">
        <f t="shared" si="2"/>
        <v>0.043478260869565216</v>
      </c>
      <c r="E53" s="97"/>
    </row>
    <row r="54" spans="2:5" ht="15" customHeight="1">
      <c r="B54" s="112"/>
      <c r="C54" s="113"/>
      <c r="D54" s="114"/>
      <c r="E54" s="97"/>
    </row>
    <row r="55" spans="2:5" ht="15" customHeight="1">
      <c r="B55" s="112"/>
      <c r="C55" s="113"/>
      <c r="D55" s="114"/>
      <c r="E55" s="97"/>
    </row>
    <row r="56" spans="2:5" ht="15" customHeight="1">
      <c r="B56" s="75" t="s">
        <v>119</v>
      </c>
      <c r="C56" s="113"/>
      <c r="D56" s="114"/>
      <c r="E56" s="97"/>
    </row>
    <row r="57" spans="2:5" ht="15" customHeight="1">
      <c r="B57" s="112"/>
      <c r="C57" s="113"/>
      <c r="D57" s="114"/>
      <c r="E57" s="97"/>
    </row>
    <row r="58" spans="2:11" ht="15" customHeight="1">
      <c r="B58" s="112"/>
      <c r="C58" s="115"/>
      <c r="D58" s="147" t="s">
        <v>126</v>
      </c>
      <c r="E58" s="148"/>
      <c r="F58" s="148"/>
      <c r="G58" s="148"/>
      <c r="H58" s="149"/>
      <c r="I58" s="115"/>
      <c r="J58" s="77"/>
      <c r="K58" s="89"/>
    </row>
    <row r="59" spans="2:11" ht="15" customHeight="1">
      <c r="B59" s="112"/>
      <c r="C59" s="93" t="s">
        <v>18</v>
      </c>
      <c r="D59" s="93">
        <v>1</v>
      </c>
      <c r="E59" s="93">
        <v>2</v>
      </c>
      <c r="F59" s="93">
        <v>3</v>
      </c>
      <c r="G59" s="93">
        <v>4</v>
      </c>
      <c r="H59" s="93">
        <v>5</v>
      </c>
      <c r="I59" s="93" t="s">
        <v>19</v>
      </c>
      <c r="J59" s="116"/>
      <c r="K59" s="89"/>
    </row>
    <row r="60" spans="2:11" ht="15" customHeight="1">
      <c r="B60" s="108" t="s">
        <v>120</v>
      </c>
      <c r="C60" s="117">
        <f aca="true" t="shared" si="3" ref="C60:C65">(D60*1+E60*2+F60*3+G60*4+H60*5)/SUM(D60:H60)</f>
        <v>3.819672131147541</v>
      </c>
      <c r="D60" s="118">
        <v>0</v>
      </c>
      <c r="E60" s="118">
        <v>1</v>
      </c>
      <c r="F60" s="118">
        <v>20</v>
      </c>
      <c r="G60" s="118">
        <v>29</v>
      </c>
      <c r="H60" s="118">
        <v>11</v>
      </c>
      <c r="I60" s="118">
        <v>8</v>
      </c>
      <c r="J60" s="119"/>
      <c r="K60" s="89"/>
    </row>
    <row r="61" spans="2:11" ht="15" customHeight="1">
      <c r="B61" s="108" t="s">
        <v>121</v>
      </c>
      <c r="C61" s="117">
        <f t="shared" si="3"/>
        <v>3.736842105263158</v>
      </c>
      <c r="D61" s="120">
        <v>0</v>
      </c>
      <c r="E61" s="121">
        <v>4</v>
      </c>
      <c r="F61" s="121">
        <v>17</v>
      </c>
      <c r="G61" s="121">
        <v>26</v>
      </c>
      <c r="H61" s="121">
        <v>10</v>
      </c>
      <c r="I61" s="121">
        <v>12</v>
      </c>
      <c r="J61" s="89"/>
      <c r="K61" s="89"/>
    </row>
    <row r="62" spans="2:11" ht="15" customHeight="1">
      <c r="B62" s="108" t="s">
        <v>122</v>
      </c>
      <c r="C62" s="117">
        <f t="shared" si="3"/>
        <v>3.7333333333333334</v>
      </c>
      <c r="D62" s="120">
        <v>0</v>
      </c>
      <c r="E62" s="121">
        <v>5</v>
      </c>
      <c r="F62" s="121">
        <v>18</v>
      </c>
      <c r="G62" s="121">
        <v>25</v>
      </c>
      <c r="H62" s="121">
        <v>12</v>
      </c>
      <c r="I62" s="121">
        <v>9</v>
      </c>
      <c r="J62" s="89"/>
      <c r="K62" s="89"/>
    </row>
    <row r="63" spans="2:9" ht="15" customHeight="1">
      <c r="B63" s="108" t="s">
        <v>123</v>
      </c>
      <c r="C63" s="117">
        <f t="shared" si="3"/>
        <v>3.533333333333333</v>
      </c>
      <c r="D63" s="120">
        <v>0</v>
      </c>
      <c r="E63" s="121">
        <v>8</v>
      </c>
      <c r="F63" s="121">
        <v>20</v>
      </c>
      <c r="G63" s="121">
        <v>24</v>
      </c>
      <c r="H63" s="121">
        <v>8</v>
      </c>
      <c r="I63" s="121">
        <v>9</v>
      </c>
    </row>
    <row r="64" spans="2:9" ht="15" customHeight="1">
      <c r="B64" s="108" t="s">
        <v>124</v>
      </c>
      <c r="C64" s="117">
        <f t="shared" si="3"/>
        <v>2.309090909090909</v>
      </c>
      <c r="D64" s="120">
        <v>17</v>
      </c>
      <c r="E64" s="121">
        <v>18</v>
      </c>
      <c r="F64" s="121">
        <v>10</v>
      </c>
      <c r="G64" s="121">
        <v>6</v>
      </c>
      <c r="H64" s="121">
        <v>4</v>
      </c>
      <c r="I64" s="121">
        <v>14</v>
      </c>
    </row>
    <row r="65" spans="2:9" ht="15" customHeight="1">
      <c r="B65" s="108" t="s">
        <v>125</v>
      </c>
      <c r="C65" s="117">
        <f t="shared" si="3"/>
        <v>3.9193548387096775</v>
      </c>
      <c r="D65" s="120">
        <v>0</v>
      </c>
      <c r="E65" s="121">
        <v>1</v>
      </c>
      <c r="F65" s="121">
        <v>19</v>
      </c>
      <c r="G65" s="121">
        <v>26</v>
      </c>
      <c r="H65" s="121">
        <v>16</v>
      </c>
      <c r="I65" s="121">
        <v>7</v>
      </c>
    </row>
    <row r="66" spans="2:5" ht="15" customHeight="1">
      <c r="B66" s="112"/>
      <c r="C66" s="113"/>
      <c r="D66" s="114"/>
      <c r="E66" s="97"/>
    </row>
    <row r="67" spans="2:4" ht="12.75">
      <c r="B67" s="122"/>
      <c r="C67" s="89"/>
      <c r="D67" s="114"/>
    </row>
    <row r="68" ht="12.75">
      <c r="B68" s="75" t="s">
        <v>135</v>
      </c>
    </row>
    <row r="69" ht="12.75">
      <c r="B69" s="75"/>
    </row>
    <row r="70" ht="12.75">
      <c r="B70" s="75" t="s">
        <v>134</v>
      </c>
    </row>
    <row r="71" ht="12.75">
      <c r="B71" s="75"/>
    </row>
    <row r="72" spans="2:4" ht="15" customHeight="1">
      <c r="B72" s="75"/>
      <c r="C72" s="76" t="s">
        <v>7</v>
      </c>
      <c r="D72" s="76" t="s">
        <v>57</v>
      </c>
    </row>
    <row r="73" spans="2:5" ht="15" customHeight="1">
      <c r="B73" s="123" t="s">
        <v>127</v>
      </c>
      <c r="C73" s="95">
        <v>14</v>
      </c>
      <c r="D73" s="96">
        <f>(C73/$F$14)</f>
        <v>0.2028985507246377</v>
      </c>
      <c r="E73" s="97"/>
    </row>
    <row r="74" spans="2:5" ht="15" customHeight="1">
      <c r="B74" s="123" t="s">
        <v>78</v>
      </c>
      <c r="C74" s="95">
        <v>20</v>
      </c>
      <c r="D74" s="96">
        <f>(C74/$F$14)</f>
        <v>0.2898550724637681</v>
      </c>
      <c r="E74" s="97"/>
    </row>
    <row r="75" spans="2:5" ht="12.75">
      <c r="B75" s="124" t="s">
        <v>128</v>
      </c>
      <c r="C75" s="95">
        <v>8</v>
      </c>
      <c r="D75" s="96">
        <f>(C75/$F$14)</f>
        <v>0.11594202898550725</v>
      </c>
      <c r="E75" s="97"/>
    </row>
    <row r="76" spans="2:5" ht="12.75">
      <c r="B76" s="123" t="s">
        <v>6</v>
      </c>
      <c r="C76" s="95">
        <v>14</v>
      </c>
      <c r="D76" s="96">
        <f>(C76/$F$14)</f>
        <v>0.2028985507246377</v>
      </c>
      <c r="E76" s="97"/>
    </row>
    <row r="77" spans="2:5" ht="12.75">
      <c r="B77" s="104" t="s">
        <v>3</v>
      </c>
      <c r="C77" s="105">
        <v>24</v>
      </c>
      <c r="D77" s="96">
        <f>(C77/$F$14)</f>
        <v>0.34782608695652173</v>
      </c>
      <c r="E77" s="97"/>
    </row>
    <row r="78" spans="2:3" ht="12.75">
      <c r="B78" s="75"/>
      <c r="C78" s="83"/>
    </row>
    <row r="79" spans="2:4" ht="12.75">
      <c r="B79" s="75"/>
      <c r="C79" s="78"/>
      <c r="D79" s="106"/>
    </row>
    <row r="80" spans="2:5" ht="14.25" customHeight="1">
      <c r="B80" s="125" t="s">
        <v>58</v>
      </c>
      <c r="C80" s="76"/>
      <c r="D80" s="126" t="s">
        <v>8</v>
      </c>
      <c r="E80" s="97"/>
    </row>
    <row r="81" spans="2:5" ht="14.25" customHeight="1">
      <c r="B81" s="123" t="s">
        <v>12</v>
      </c>
      <c r="C81" s="95">
        <v>13</v>
      </c>
      <c r="D81" s="96">
        <f aca="true" t="shared" si="4" ref="D81:D86">C81/$F$14</f>
        <v>0.18840579710144928</v>
      </c>
      <c r="E81" s="97"/>
    </row>
    <row r="82" spans="2:5" ht="14.25" customHeight="1">
      <c r="B82" s="123" t="s">
        <v>30</v>
      </c>
      <c r="C82" s="99">
        <v>0</v>
      </c>
      <c r="D82" s="96">
        <f t="shared" si="4"/>
        <v>0</v>
      </c>
      <c r="E82" s="97"/>
    </row>
    <row r="83" spans="2:5" ht="14.25" customHeight="1">
      <c r="B83" s="123" t="s">
        <v>13</v>
      </c>
      <c r="C83" s="99">
        <v>0</v>
      </c>
      <c r="D83" s="96">
        <f t="shared" si="4"/>
        <v>0</v>
      </c>
      <c r="E83" s="97"/>
    </row>
    <row r="84" spans="2:5" ht="14.25" customHeight="1">
      <c r="B84" s="123" t="s">
        <v>14</v>
      </c>
      <c r="C84" s="99">
        <v>0</v>
      </c>
      <c r="D84" s="96">
        <f t="shared" si="4"/>
        <v>0</v>
      </c>
      <c r="E84" s="97"/>
    </row>
    <row r="85" spans="2:5" ht="14.25" customHeight="1">
      <c r="B85" s="123" t="s">
        <v>15</v>
      </c>
      <c r="C85" s="95">
        <v>2</v>
      </c>
      <c r="D85" s="96">
        <f t="shared" si="4"/>
        <v>0.028985507246376812</v>
      </c>
      <c r="E85" s="97"/>
    </row>
    <row r="86" spans="2:5" ht="14.25" customHeight="1">
      <c r="B86" s="123" t="s">
        <v>16</v>
      </c>
      <c r="C86" s="99">
        <v>0</v>
      </c>
      <c r="D86" s="96">
        <f t="shared" si="4"/>
        <v>0</v>
      </c>
      <c r="E86" s="97"/>
    </row>
    <row r="87" ht="12.75">
      <c r="B87" s="75"/>
    </row>
    <row r="88" ht="12.75">
      <c r="B88" s="75"/>
    </row>
    <row r="89" ht="12.75">
      <c r="B89" s="75" t="s">
        <v>133</v>
      </c>
    </row>
    <row r="90" ht="12.75">
      <c r="B90" s="75"/>
    </row>
    <row r="91" spans="2:4" ht="12.75">
      <c r="B91" s="75"/>
      <c r="C91" s="93" t="s">
        <v>7</v>
      </c>
      <c r="D91" s="76" t="s">
        <v>57</v>
      </c>
    </row>
    <row r="92" spans="2:5" ht="12.75">
      <c r="B92" s="104" t="s">
        <v>73</v>
      </c>
      <c r="C92" s="81">
        <v>50</v>
      </c>
      <c r="D92" s="96">
        <f>C92/$F$14</f>
        <v>0.7246376811594203</v>
      </c>
      <c r="E92" s="97"/>
    </row>
    <row r="93" spans="2:5" ht="25.5">
      <c r="B93" s="129" t="s">
        <v>74</v>
      </c>
      <c r="C93" s="81">
        <v>8</v>
      </c>
      <c r="D93" s="96">
        <f aca="true" t="shared" si="5" ref="D93:D100">C93/$F$14</f>
        <v>0.11594202898550725</v>
      </c>
      <c r="E93" s="97"/>
    </row>
    <row r="94" spans="2:5" ht="12.75">
      <c r="B94" s="104" t="s">
        <v>75</v>
      </c>
      <c r="C94" s="81">
        <v>17</v>
      </c>
      <c r="D94" s="96">
        <f t="shared" si="5"/>
        <v>0.2463768115942029</v>
      </c>
      <c r="E94" s="97"/>
    </row>
    <row r="95" spans="2:5" ht="12.75">
      <c r="B95" s="104" t="s">
        <v>76</v>
      </c>
      <c r="C95" s="81">
        <v>17</v>
      </c>
      <c r="D95" s="96">
        <f t="shared" si="5"/>
        <v>0.2463768115942029</v>
      </c>
      <c r="E95" s="97"/>
    </row>
    <row r="96" spans="2:5" ht="12.75">
      <c r="B96" s="104" t="s">
        <v>77</v>
      </c>
      <c r="C96" s="81">
        <v>2</v>
      </c>
      <c r="D96" s="96">
        <f t="shared" si="5"/>
        <v>0.028985507246376812</v>
      </c>
      <c r="E96" s="97"/>
    </row>
    <row r="97" spans="2:5" ht="12.75">
      <c r="B97" s="104" t="s">
        <v>129</v>
      </c>
      <c r="C97" s="81">
        <v>9</v>
      </c>
      <c r="D97" s="96">
        <f t="shared" si="5"/>
        <v>0.13043478260869565</v>
      </c>
      <c r="E97" s="97"/>
    </row>
    <row r="98" spans="2:5" ht="12.75">
      <c r="B98" s="104" t="s">
        <v>130</v>
      </c>
      <c r="C98" s="81">
        <v>4</v>
      </c>
      <c r="D98" s="96">
        <f t="shared" si="5"/>
        <v>0.057971014492753624</v>
      </c>
      <c r="E98" s="97"/>
    </row>
    <row r="99" spans="2:5" ht="12.75">
      <c r="B99" s="104" t="s">
        <v>6</v>
      </c>
      <c r="C99" s="81">
        <v>5</v>
      </c>
      <c r="D99" s="96">
        <f t="shared" si="5"/>
        <v>0.07246376811594203</v>
      </c>
      <c r="E99" s="97"/>
    </row>
    <row r="100" spans="2:5" ht="12.75">
      <c r="B100" s="104" t="s">
        <v>3</v>
      </c>
      <c r="C100" s="81">
        <v>11</v>
      </c>
      <c r="D100" s="96">
        <f t="shared" si="5"/>
        <v>0.15942028985507245</v>
      </c>
      <c r="E100" s="97"/>
    </row>
    <row r="101" ht="12.75">
      <c r="B101" s="75"/>
    </row>
    <row r="102" ht="12.75">
      <c r="B102" s="75"/>
    </row>
    <row r="103" spans="2:12" ht="12.75">
      <c r="B103" s="75" t="s">
        <v>132</v>
      </c>
      <c r="J103" s="89"/>
      <c r="K103" s="89"/>
      <c r="L103" s="89"/>
    </row>
    <row r="104" spans="2:12" ht="12.75">
      <c r="B104" s="75"/>
      <c r="J104" s="89"/>
      <c r="K104" s="89"/>
      <c r="L104" s="89"/>
    </row>
    <row r="105" spans="2:12" ht="15" customHeight="1">
      <c r="B105" s="130"/>
      <c r="C105" s="115"/>
      <c r="D105" s="147" t="s">
        <v>126</v>
      </c>
      <c r="E105" s="148"/>
      <c r="F105" s="148"/>
      <c r="G105" s="148"/>
      <c r="H105" s="149"/>
      <c r="I105" s="115"/>
      <c r="J105" s="77"/>
      <c r="K105" s="89"/>
      <c r="L105" s="89"/>
    </row>
    <row r="106" spans="1:12" ht="14.25" customHeight="1">
      <c r="A106" s="75"/>
      <c r="B106" s="89"/>
      <c r="C106" s="76" t="s">
        <v>18</v>
      </c>
      <c r="D106" s="76">
        <v>1</v>
      </c>
      <c r="E106" s="76">
        <v>2</v>
      </c>
      <c r="F106" s="76">
        <v>3</v>
      </c>
      <c r="G106" s="76">
        <v>4</v>
      </c>
      <c r="H106" s="76">
        <v>5</v>
      </c>
      <c r="I106" s="76" t="s">
        <v>19</v>
      </c>
      <c r="J106" s="116"/>
      <c r="K106" s="89"/>
      <c r="L106" s="89"/>
    </row>
    <row r="107" spans="1:12" ht="14.25" customHeight="1">
      <c r="A107" s="131"/>
      <c r="B107" s="132"/>
      <c r="C107" s="117">
        <f>(D107*1+E107*2+F107*3+G107*4+H107*5)/SUM(D107:H107)</f>
        <v>3.816666666666667</v>
      </c>
      <c r="D107" s="133">
        <v>2</v>
      </c>
      <c r="E107" s="133">
        <v>5</v>
      </c>
      <c r="F107" s="133">
        <v>13</v>
      </c>
      <c r="G107" s="133">
        <v>22</v>
      </c>
      <c r="H107" s="133">
        <v>18</v>
      </c>
      <c r="I107" s="133">
        <v>9</v>
      </c>
      <c r="J107" s="134"/>
      <c r="K107" s="89"/>
      <c r="L107" s="89"/>
    </row>
    <row r="108" spans="1:12" ht="12.75">
      <c r="A108" s="89"/>
      <c r="B108" s="75"/>
      <c r="C108" s="71"/>
      <c r="J108" s="89"/>
      <c r="K108" s="89"/>
      <c r="L108" s="89"/>
    </row>
    <row r="109" ht="12.75">
      <c r="B109" s="122" t="s">
        <v>60</v>
      </c>
    </row>
    <row r="110" ht="12.75">
      <c r="B110" s="122" t="s">
        <v>59</v>
      </c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</sheetData>
  <sheetProtection/>
  <mergeCells count="8">
    <mergeCell ref="B6:B7"/>
    <mergeCell ref="C6:E6"/>
    <mergeCell ref="F6:F7"/>
    <mergeCell ref="H6:L6"/>
    <mergeCell ref="D58:H58"/>
    <mergeCell ref="D105:H105"/>
    <mergeCell ref="K24:K25"/>
    <mergeCell ref="F28:G28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6" max="255" man="1"/>
    <brk id="111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02"/>
  <sheetViews>
    <sheetView zoomScale="70" zoomScaleNormal="70" zoomScalePageLayoutView="0" workbookViewId="0" topLeftCell="A81">
      <selection activeCell="L101" sqref="L101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13.00390625" style="3" bestFit="1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38" t="s">
        <v>131</v>
      </c>
    </row>
    <row r="3" ht="12.75">
      <c r="B3" s="2" t="s">
        <v>69</v>
      </c>
    </row>
    <row r="6" spans="2:20" ht="20.25" customHeight="1">
      <c r="B6" s="143" t="s">
        <v>0</v>
      </c>
      <c r="C6" s="143" t="s">
        <v>62</v>
      </c>
      <c r="D6" s="143"/>
      <c r="E6" s="143"/>
      <c r="F6" s="144" t="s">
        <v>31</v>
      </c>
      <c r="G6" s="5"/>
      <c r="H6" s="143" t="s">
        <v>20</v>
      </c>
      <c r="I6" s="143"/>
      <c r="J6" s="143"/>
      <c r="K6" s="143"/>
      <c r="L6" s="143"/>
      <c r="M6" s="6"/>
      <c r="P6" s="6"/>
      <c r="Q6" s="6"/>
      <c r="R6" s="6"/>
      <c r="S6" s="6"/>
      <c r="T6" s="6"/>
    </row>
    <row r="7" spans="2:20" ht="12.75">
      <c r="B7" s="143"/>
      <c r="C7" s="46" t="s">
        <v>1</v>
      </c>
      <c r="D7" s="46" t="s">
        <v>2</v>
      </c>
      <c r="E7" s="46" t="s">
        <v>3</v>
      </c>
      <c r="F7" s="144"/>
      <c r="G7" s="5"/>
      <c r="H7" s="46" t="s">
        <v>21</v>
      </c>
      <c r="I7" s="46" t="s">
        <v>22</v>
      </c>
      <c r="J7" s="46" t="s">
        <v>5</v>
      </c>
      <c r="K7" s="46" t="s">
        <v>6</v>
      </c>
      <c r="L7" s="46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39" t="s">
        <v>35</v>
      </c>
      <c r="C8" s="8">
        <v>23</v>
      </c>
      <c r="D8" s="8">
        <v>33</v>
      </c>
      <c r="E8" s="9">
        <v>0</v>
      </c>
      <c r="F8" s="10">
        <f>SUM(C8:E8)</f>
        <v>56</v>
      </c>
      <c r="G8" s="11"/>
      <c r="H8" s="9">
        <v>7</v>
      </c>
      <c r="I8" s="9">
        <v>45</v>
      </c>
      <c r="J8" s="9">
        <v>5</v>
      </c>
      <c r="K8" s="9">
        <v>5</v>
      </c>
      <c r="L8" s="9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12" t="s">
        <v>3</v>
      </c>
      <c r="C9" s="8">
        <v>0</v>
      </c>
      <c r="D9" s="8">
        <v>0</v>
      </c>
      <c r="E9" s="9">
        <v>0</v>
      </c>
      <c r="F9" s="10">
        <f>SUM(C9:E9)</f>
        <v>0</v>
      </c>
      <c r="G9" s="11"/>
      <c r="H9" s="9">
        <v>0</v>
      </c>
      <c r="I9" s="9">
        <v>0</v>
      </c>
      <c r="J9" s="9">
        <v>0</v>
      </c>
      <c r="K9" s="9">
        <v>0</v>
      </c>
      <c r="L9" s="9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57" t="s">
        <v>4</v>
      </c>
      <c r="C10" s="13">
        <f>SUM(C8:C9)</f>
        <v>23</v>
      </c>
      <c r="D10" s="13">
        <f>SUM(D8:D9)</f>
        <v>33</v>
      </c>
      <c r="E10" s="14">
        <f>SUM(E8:E9)</f>
        <v>0</v>
      </c>
      <c r="F10" s="13">
        <f>SUM(F8:F9)</f>
        <v>56</v>
      </c>
      <c r="G10" s="15"/>
      <c r="H10" s="14">
        <f>SUM(H8:H9)</f>
        <v>7</v>
      </c>
      <c r="I10" s="14">
        <f>SUM(I8:I9)</f>
        <v>45</v>
      </c>
      <c r="J10" s="14">
        <f>SUM(J8:J9)</f>
        <v>5</v>
      </c>
      <c r="K10" s="14">
        <f>SUM(K8:K9)</f>
        <v>5</v>
      </c>
      <c r="L10" s="14">
        <f>SUM(L8:L9)</f>
        <v>0</v>
      </c>
      <c r="M10" s="6"/>
      <c r="P10" s="3"/>
      <c r="Q10" s="3"/>
      <c r="R10" s="3"/>
      <c r="S10" s="3"/>
      <c r="T10" s="3"/>
    </row>
    <row r="11" spans="5:6" ht="12.75">
      <c r="E11" s="16"/>
      <c r="F11" s="16"/>
    </row>
    <row r="12" spans="8:15" ht="12.75">
      <c r="H12" s="17"/>
      <c r="N12" s="18"/>
      <c r="O12" s="18"/>
    </row>
    <row r="13" spans="2:9" ht="12.75">
      <c r="B13" s="2" t="s">
        <v>32</v>
      </c>
      <c r="H13" s="19" t="s">
        <v>27</v>
      </c>
      <c r="I13" s="18"/>
    </row>
    <row r="14" spans="2:9" ht="12.75">
      <c r="B14" s="2"/>
      <c r="H14" s="18"/>
      <c r="I14" s="18"/>
    </row>
    <row r="15" spans="2:9" ht="15" customHeight="1">
      <c r="B15" s="2"/>
      <c r="C15" s="47" t="s">
        <v>7</v>
      </c>
      <c r="D15" s="47" t="s">
        <v>57</v>
      </c>
      <c r="H15" s="18" t="s">
        <v>21</v>
      </c>
      <c r="I15" s="18" t="s">
        <v>23</v>
      </c>
    </row>
    <row r="16" spans="2:9" ht="15" customHeight="1">
      <c r="B16" s="54" t="s">
        <v>28</v>
      </c>
      <c r="C16" s="21">
        <v>52</v>
      </c>
      <c r="D16" s="22">
        <f aca="true" t="shared" si="0" ref="D16:D24">(C16/$F$10)</f>
        <v>0.9285714285714286</v>
      </c>
      <c r="E16" s="50"/>
      <c r="H16" s="18" t="s">
        <v>24</v>
      </c>
      <c r="I16" s="18" t="s">
        <v>25</v>
      </c>
    </row>
    <row r="17" spans="2:9" ht="15" customHeight="1">
      <c r="B17" s="54" t="s">
        <v>9</v>
      </c>
      <c r="C17" s="21">
        <v>8</v>
      </c>
      <c r="D17" s="22">
        <f t="shared" si="0"/>
        <v>0.14285714285714285</v>
      </c>
      <c r="E17" s="50"/>
      <c r="H17" s="18" t="s">
        <v>5</v>
      </c>
      <c r="I17" s="18" t="s">
        <v>26</v>
      </c>
    </row>
    <row r="18" spans="2:5" ht="15" customHeight="1">
      <c r="B18" s="54" t="s">
        <v>153</v>
      </c>
      <c r="C18" s="21"/>
      <c r="D18" s="22"/>
      <c r="E18" s="50"/>
    </row>
    <row r="19" spans="2:8" ht="15" customHeight="1">
      <c r="B19" s="69" t="s">
        <v>110</v>
      </c>
      <c r="C19" s="23">
        <v>2</v>
      </c>
      <c r="D19" s="22">
        <f t="shared" si="0"/>
        <v>0.03571428571428571</v>
      </c>
      <c r="E19" s="50"/>
      <c r="H19" s="17"/>
    </row>
    <row r="20" spans="2:11" ht="15" customHeight="1">
      <c r="B20" s="69" t="s">
        <v>111</v>
      </c>
      <c r="C20" s="21">
        <v>0</v>
      </c>
      <c r="D20" s="22">
        <f t="shared" si="0"/>
        <v>0</v>
      </c>
      <c r="E20" s="50"/>
      <c r="F20" s="24"/>
      <c r="G20" s="24"/>
      <c r="H20" s="24"/>
      <c r="I20" s="24"/>
      <c r="J20" s="24"/>
      <c r="K20" s="141"/>
    </row>
    <row r="21" spans="2:11" ht="15" customHeight="1">
      <c r="B21" s="69" t="s">
        <v>118</v>
      </c>
      <c r="C21" s="21">
        <v>1</v>
      </c>
      <c r="D21" s="22">
        <f t="shared" si="0"/>
        <v>0.017857142857142856</v>
      </c>
      <c r="E21" s="50"/>
      <c r="F21" s="24"/>
      <c r="G21" s="24"/>
      <c r="H21" s="25"/>
      <c r="I21" s="25"/>
      <c r="J21" s="25"/>
      <c r="K21" s="141"/>
    </row>
    <row r="22" spans="2:11" ht="15" customHeight="1">
      <c r="B22" s="69" t="s">
        <v>150</v>
      </c>
      <c r="C22" s="21">
        <v>0</v>
      </c>
      <c r="D22" s="22">
        <f t="shared" si="0"/>
        <v>0</v>
      </c>
      <c r="E22" s="50"/>
      <c r="F22" s="24"/>
      <c r="G22" s="24"/>
      <c r="H22" s="25"/>
      <c r="I22" s="25"/>
      <c r="J22" s="25"/>
      <c r="K22" s="25"/>
    </row>
    <row r="23" spans="2:11" ht="15" customHeight="1">
      <c r="B23" s="54" t="s">
        <v>6</v>
      </c>
      <c r="C23" s="21">
        <v>4</v>
      </c>
      <c r="D23" s="22">
        <f t="shared" si="0"/>
        <v>0.07142857142857142</v>
      </c>
      <c r="E23" s="50"/>
      <c r="F23" s="24"/>
      <c r="G23" s="26"/>
      <c r="I23" s="27"/>
      <c r="J23" s="27"/>
      <c r="K23" s="27"/>
    </row>
    <row r="24" spans="2:11" ht="15" customHeight="1">
      <c r="B24" s="45" t="s">
        <v>143</v>
      </c>
      <c r="C24" s="67">
        <v>0</v>
      </c>
      <c r="D24" s="22">
        <f t="shared" si="0"/>
        <v>0</v>
      </c>
      <c r="E24" s="50"/>
      <c r="F24" s="24"/>
      <c r="G24" s="26"/>
      <c r="I24" s="27"/>
      <c r="J24" s="27"/>
      <c r="K24" s="27"/>
    </row>
    <row r="25" spans="2:11" ht="12.75">
      <c r="B25" s="17"/>
      <c r="D25" s="28"/>
      <c r="F25" s="142"/>
      <c r="G25" s="142"/>
      <c r="I25" s="27"/>
      <c r="J25" s="27"/>
      <c r="K25" s="27"/>
    </row>
    <row r="26" spans="2:4" ht="12.75">
      <c r="B26" s="2"/>
      <c r="D26" s="28"/>
    </row>
    <row r="27" spans="2:4" ht="12.75">
      <c r="B27" s="2" t="s">
        <v>33</v>
      </c>
      <c r="D27" s="28"/>
    </row>
    <row r="28" spans="2:4" ht="12.75">
      <c r="B28" s="2"/>
      <c r="D28" s="28"/>
    </row>
    <row r="29" spans="2:4" ht="15" customHeight="1">
      <c r="B29" s="2"/>
      <c r="C29" s="46" t="s">
        <v>7</v>
      </c>
      <c r="D29" s="46" t="s">
        <v>57</v>
      </c>
    </row>
    <row r="30" spans="2:5" ht="15" customHeight="1">
      <c r="B30" s="52" t="s">
        <v>29</v>
      </c>
      <c r="C30" s="21">
        <v>32</v>
      </c>
      <c r="D30" s="22">
        <f>(C30/$F$10)</f>
        <v>0.5714285714285714</v>
      </c>
      <c r="E30" s="50"/>
    </row>
    <row r="31" spans="2:5" ht="15" customHeight="1">
      <c r="B31" s="52" t="s">
        <v>108</v>
      </c>
      <c r="C31" s="21">
        <v>14</v>
      </c>
      <c r="D31" s="22">
        <f>(C31/$F$10)</f>
        <v>0.25</v>
      </c>
      <c r="E31" s="50"/>
    </row>
    <row r="32" spans="2:5" ht="15" customHeight="1">
      <c r="B32" s="53" t="s">
        <v>6</v>
      </c>
      <c r="C32" s="21">
        <v>10</v>
      </c>
      <c r="D32" s="22">
        <f>(C32/$F$10)</f>
        <v>0.17857142857142858</v>
      </c>
      <c r="E32" s="50"/>
    </row>
    <row r="33" spans="2:5" ht="15" customHeight="1">
      <c r="B33" s="45" t="s">
        <v>143</v>
      </c>
      <c r="C33" s="67">
        <v>0</v>
      </c>
      <c r="D33" s="22">
        <f>(C33/$F$10)</f>
        <v>0</v>
      </c>
      <c r="E33" s="50"/>
    </row>
    <row r="34" spans="2:4" ht="12.75">
      <c r="B34" s="17"/>
      <c r="C34" s="1"/>
      <c r="D34" s="29"/>
    </row>
    <row r="35" ht="12.75">
      <c r="B35" s="2"/>
    </row>
    <row r="36" ht="12.75">
      <c r="B36" s="2" t="s">
        <v>34</v>
      </c>
    </row>
    <row r="37" ht="12.75">
      <c r="B37" s="2"/>
    </row>
    <row r="38" spans="2:4" ht="15" customHeight="1">
      <c r="B38" s="2"/>
      <c r="C38" s="46" t="s">
        <v>7</v>
      </c>
      <c r="D38" s="46" t="s">
        <v>57</v>
      </c>
    </row>
    <row r="39" spans="2:16" ht="15" customHeight="1">
      <c r="B39" s="53" t="s">
        <v>10</v>
      </c>
      <c r="C39" s="21">
        <v>24</v>
      </c>
      <c r="D39" s="22">
        <f aca="true" t="shared" si="1" ref="D39:D49">(C39/$F$10)</f>
        <v>0.42857142857142855</v>
      </c>
      <c r="E39" s="5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2:5" ht="15" customHeight="1">
      <c r="B40" s="53" t="s">
        <v>11</v>
      </c>
      <c r="C40" s="21">
        <v>0</v>
      </c>
      <c r="D40" s="22">
        <f t="shared" si="1"/>
        <v>0</v>
      </c>
      <c r="E40" s="50"/>
    </row>
    <row r="41" spans="2:5" ht="15" customHeight="1">
      <c r="B41" s="53" t="s">
        <v>147</v>
      </c>
      <c r="C41" s="21"/>
      <c r="D41" s="22"/>
      <c r="E41" s="50"/>
    </row>
    <row r="42" spans="2:5" ht="15" customHeight="1">
      <c r="B42" s="68" t="s">
        <v>115</v>
      </c>
      <c r="C42" s="23">
        <v>9</v>
      </c>
      <c r="D42" s="22">
        <f t="shared" si="1"/>
        <v>0.16071428571428573</v>
      </c>
      <c r="E42" s="50"/>
    </row>
    <row r="43" spans="2:5" ht="15" customHeight="1">
      <c r="B43" s="68" t="s">
        <v>116</v>
      </c>
      <c r="C43" s="21">
        <v>21</v>
      </c>
      <c r="D43" s="22">
        <f t="shared" si="1"/>
        <v>0.375</v>
      </c>
      <c r="E43" s="50"/>
    </row>
    <row r="44" spans="2:5" ht="15" customHeight="1">
      <c r="B44" s="68" t="s">
        <v>117</v>
      </c>
      <c r="C44" s="21">
        <v>12</v>
      </c>
      <c r="D44" s="22">
        <f t="shared" si="1"/>
        <v>0.21428571428571427</v>
      </c>
      <c r="E44" s="50"/>
    </row>
    <row r="45" spans="2:5" ht="15" customHeight="1">
      <c r="B45" s="68" t="s">
        <v>152</v>
      </c>
      <c r="C45" s="21">
        <v>0</v>
      </c>
      <c r="D45" s="22">
        <f t="shared" si="1"/>
        <v>0</v>
      </c>
      <c r="E45" s="50"/>
    </row>
    <row r="46" spans="2:5" ht="15" customHeight="1">
      <c r="B46" s="53" t="s">
        <v>79</v>
      </c>
      <c r="C46" s="21">
        <v>27</v>
      </c>
      <c r="D46" s="22">
        <f t="shared" si="1"/>
        <v>0.48214285714285715</v>
      </c>
      <c r="E46" s="50"/>
    </row>
    <row r="47" spans="2:5" ht="15" customHeight="1">
      <c r="B47" s="53" t="s">
        <v>114</v>
      </c>
      <c r="C47" s="21">
        <v>6</v>
      </c>
      <c r="D47" s="22">
        <f t="shared" si="1"/>
        <v>0.10714285714285714</v>
      </c>
      <c r="E47" s="50"/>
    </row>
    <row r="48" spans="2:5" ht="15" customHeight="1">
      <c r="B48" s="53" t="s">
        <v>6</v>
      </c>
      <c r="C48" s="21">
        <v>3</v>
      </c>
      <c r="D48" s="22">
        <f t="shared" si="1"/>
        <v>0.05357142857142857</v>
      </c>
      <c r="E48" s="50"/>
    </row>
    <row r="49" spans="2:5" ht="15" customHeight="1">
      <c r="B49" s="45" t="s">
        <v>143</v>
      </c>
      <c r="C49" s="67">
        <v>6</v>
      </c>
      <c r="D49" s="22">
        <f t="shared" si="1"/>
        <v>0.10714285714285714</v>
      </c>
      <c r="E49" s="50"/>
    </row>
    <row r="50" spans="2:5" ht="15" customHeight="1">
      <c r="B50" s="51"/>
      <c r="C50" s="58"/>
      <c r="D50" s="31"/>
      <c r="E50" s="50"/>
    </row>
    <row r="51" spans="2:5" ht="15" customHeight="1">
      <c r="B51" s="51"/>
      <c r="C51" s="58"/>
      <c r="D51" s="31"/>
      <c r="E51" s="50"/>
    </row>
    <row r="52" spans="2:5" ht="15" customHeight="1">
      <c r="B52" s="2" t="s">
        <v>119</v>
      </c>
      <c r="C52" s="58"/>
      <c r="D52" s="31"/>
      <c r="E52" s="50"/>
    </row>
    <row r="53" spans="2:5" ht="15" customHeight="1">
      <c r="B53" s="51"/>
      <c r="C53" s="58"/>
      <c r="D53" s="31"/>
      <c r="E53" s="50"/>
    </row>
    <row r="54" spans="2:11" ht="15" customHeight="1">
      <c r="B54" s="51"/>
      <c r="C54" s="36"/>
      <c r="D54" s="138" t="s">
        <v>126</v>
      </c>
      <c r="E54" s="139"/>
      <c r="F54" s="139"/>
      <c r="G54" s="139"/>
      <c r="H54" s="140"/>
      <c r="I54" s="36"/>
      <c r="J54" s="5"/>
      <c r="K54" s="16"/>
    </row>
    <row r="55" spans="2:11" ht="15" customHeight="1">
      <c r="B55" s="51"/>
      <c r="C55" s="47" t="s">
        <v>18</v>
      </c>
      <c r="D55" s="47">
        <v>1</v>
      </c>
      <c r="E55" s="47">
        <v>2</v>
      </c>
      <c r="F55" s="47">
        <v>3</v>
      </c>
      <c r="G55" s="47">
        <v>4</v>
      </c>
      <c r="H55" s="47">
        <v>5</v>
      </c>
      <c r="I55" s="47" t="s">
        <v>19</v>
      </c>
      <c r="J55" s="59"/>
      <c r="K55" s="16"/>
    </row>
    <row r="56" spans="2:11" ht="15" customHeight="1">
      <c r="B56" s="53" t="s">
        <v>120</v>
      </c>
      <c r="C56" s="65">
        <f aca="true" t="shared" si="2" ref="C56:C61">(D56*1+E56*2+F56*3+G56*4+H56*5)/SUM(D56:H56)</f>
        <v>3.5306122448979593</v>
      </c>
      <c r="D56" s="62">
        <v>1</v>
      </c>
      <c r="E56" s="62">
        <v>3</v>
      </c>
      <c r="F56" s="62">
        <v>21</v>
      </c>
      <c r="G56" s="62">
        <v>17</v>
      </c>
      <c r="H56" s="62">
        <v>7</v>
      </c>
      <c r="I56" s="62">
        <v>7</v>
      </c>
      <c r="J56" s="61"/>
      <c r="K56" s="16"/>
    </row>
    <row r="57" spans="2:11" ht="15" customHeight="1">
      <c r="B57" s="53" t="s">
        <v>121</v>
      </c>
      <c r="C57" s="65">
        <f t="shared" si="2"/>
        <v>3.6037735849056602</v>
      </c>
      <c r="D57" s="63">
        <v>1</v>
      </c>
      <c r="E57" s="64">
        <v>4</v>
      </c>
      <c r="F57" s="64">
        <v>17</v>
      </c>
      <c r="G57" s="64">
        <v>24</v>
      </c>
      <c r="H57" s="64">
        <v>7</v>
      </c>
      <c r="I57" s="64">
        <v>3</v>
      </c>
      <c r="J57" s="16"/>
      <c r="K57" s="16"/>
    </row>
    <row r="58" spans="2:11" ht="15" customHeight="1">
      <c r="B58" s="53" t="s">
        <v>122</v>
      </c>
      <c r="C58" s="65">
        <f t="shared" si="2"/>
        <v>4</v>
      </c>
      <c r="D58" s="63">
        <v>0</v>
      </c>
      <c r="E58" s="64">
        <v>2</v>
      </c>
      <c r="F58" s="64">
        <v>11</v>
      </c>
      <c r="G58" s="64">
        <v>26</v>
      </c>
      <c r="H58" s="64">
        <v>15</v>
      </c>
      <c r="I58" s="64">
        <v>2</v>
      </c>
      <c r="J58" s="16"/>
      <c r="K58" s="16"/>
    </row>
    <row r="59" spans="2:9" ht="15" customHeight="1">
      <c r="B59" s="53" t="s">
        <v>123</v>
      </c>
      <c r="C59" s="65">
        <f t="shared" si="2"/>
        <v>3.24</v>
      </c>
      <c r="D59" s="63">
        <v>1</v>
      </c>
      <c r="E59" s="64">
        <v>5</v>
      </c>
      <c r="F59" s="64">
        <v>29</v>
      </c>
      <c r="G59" s="64">
        <v>11</v>
      </c>
      <c r="H59" s="64">
        <v>4</v>
      </c>
      <c r="I59" s="64">
        <v>6</v>
      </c>
    </row>
    <row r="60" spans="2:9" ht="15" customHeight="1">
      <c r="B60" s="53" t="s">
        <v>124</v>
      </c>
      <c r="C60" s="65">
        <f t="shared" si="2"/>
        <v>2.9038461538461537</v>
      </c>
      <c r="D60" s="63">
        <v>5</v>
      </c>
      <c r="E60" s="64">
        <v>19</v>
      </c>
      <c r="F60" s="64">
        <v>12</v>
      </c>
      <c r="G60" s="64">
        <v>8</v>
      </c>
      <c r="H60" s="64">
        <v>8</v>
      </c>
      <c r="I60" s="64">
        <v>4</v>
      </c>
    </row>
    <row r="61" spans="2:9" ht="15" customHeight="1">
      <c r="B61" s="53" t="s">
        <v>125</v>
      </c>
      <c r="C61" s="65">
        <f t="shared" si="2"/>
        <v>3.727272727272727</v>
      </c>
      <c r="D61" s="63">
        <v>1</v>
      </c>
      <c r="E61" s="64">
        <v>4</v>
      </c>
      <c r="F61" s="64">
        <v>15</v>
      </c>
      <c r="G61" s="64">
        <v>24</v>
      </c>
      <c r="H61" s="64">
        <v>11</v>
      </c>
      <c r="I61" s="64">
        <v>1</v>
      </c>
    </row>
    <row r="62" spans="2:5" ht="15" customHeight="1">
      <c r="B62" s="51"/>
      <c r="C62" s="58"/>
      <c r="D62" s="31"/>
      <c r="E62" s="50"/>
    </row>
    <row r="63" spans="2:4" ht="12.75">
      <c r="B63" s="32"/>
      <c r="C63" s="16"/>
      <c r="D63" s="31"/>
    </row>
    <row r="64" ht="12.75">
      <c r="B64" s="2" t="s">
        <v>135</v>
      </c>
    </row>
    <row r="65" ht="12.75">
      <c r="B65" s="2"/>
    </row>
    <row r="66" ht="12.75">
      <c r="B66" s="2" t="s">
        <v>134</v>
      </c>
    </row>
    <row r="67" ht="12.75">
      <c r="B67" s="2"/>
    </row>
    <row r="68" spans="2:4" ht="15" customHeight="1">
      <c r="B68" s="2"/>
      <c r="C68" s="46" t="s">
        <v>7</v>
      </c>
      <c r="D68" s="46" t="s">
        <v>57</v>
      </c>
    </row>
    <row r="69" spans="2:5" ht="15" customHeight="1">
      <c r="B69" s="20" t="s">
        <v>127</v>
      </c>
      <c r="C69" s="21">
        <v>17</v>
      </c>
      <c r="D69" s="22">
        <f>(C69/$F$10)</f>
        <v>0.30357142857142855</v>
      </c>
      <c r="E69" s="50"/>
    </row>
    <row r="70" spans="2:5" ht="15" customHeight="1">
      <c r="B70" s="20" t="s">
        <v>78</v>
      </c>
      <c r="C70" s="21">
        <v>22</v>
      </c>
      <c r="D70" s="22">
        <f>(C70/$F$10)</f>
        <v>0.39285714285714285</v>
      </c>
      <c r="E70" s="50"/>
    </row>
    <row r="71" spans="2:5" ht="12.75">
      <c r="B71" s="40" t="s">
        <v>128</v>
      </c>
      <c r="C71" s="21">
        <v>15</v>
      </c>
      <c r="D71" s="22">
        <f>(C71/$F$10)</f>
        <v>0.26785714285714285</v>
      </c>
      <c r="E71" s="50"/>
    </row>
    <row r="72" spans="2:5" ht="12.75">
      <c r="B72" s="20" t="s">
        <v>6</v>
      </c>
      <c r="C72" s="21">
        <v>4</v>
      </c>
      <c r="D72" s="22">
        <f>(C72/$F$10)</f>
        <v>0.07142857142857142</v>
      </c>
      <c r="E72" s="50"/>
    </row>
    <row r="73" spans="2:4" ht="12.75">
      <c r="B73" s="45" t="s">
        <v>143</v>
      </c>
      <c r="C73" s="67">
        <v>12</v>
      </c>
      <c r="D73" s="22">
        <f>(C73/$F$10)</f>
        <v>0.21428571428571427</v>
      </c>
    </row>
    <row r="74" spans="2:3" ht="12.75">
      <c r="B74" s="2"/>
      <c r="C74" s="11"/>
    </row>
    <row r="75" spans="2:4" ht="12.75">
      <c r="B75" s="2"/>
      <c r="C75" s="6"/>
      <c r="D75" s="28"/>
    </row>
    <row r="76" spans="2:5" ht="14.25" customHeight="1">
      <c r="B76" s="33" t="s">
        <v>58</v>
      </c>
      <c r="C76" s="46"/>
      <c r="D76" s="48" t="s">
        <v>8</v>
      </c>
      <c r="E76" s="50"/>
    </row>
    <row r="77" spans="2:5" ht="14.25" customHeight="1">
      <c r="B77" s="20" t="s">
        <v>12</v>
      </c>
      <c r="C77" s="21">
        <v>4</v>
      </c>
      <c r="D77" s="22">
        <f aca="true" t="shared" si="3" ref="D77:D82">C77/$F$10</f>
        <v>0.07142857142857142</v>
      </c>
      <c r="E77" s="50"/>
    </row>
    <row r="78" spans="2:5" ht="14.25" customHeight="1">
      <c r="B78" s="20" t="s">
        <v>30</v>
      </c>
      <c r="C78" s="23">
        <v>0</v>
      </c>
      <c r="D78" s="22">
        <f t="shared" si="3"/>
        <v>0</v>
      </c>
      <c r="E78" s="50"/>
    </row>
    <row r="79" spans="2:5" ht="14.25" customHeight="1">
      <c r="B79" s="20" t="s">
        <v>13</v>
      </c>
      <c r="C79" s="23">
        <v>0</v>
      </c>
      <c r="D79" s="22">
        <f t="shared" si="3"/>
        <v>0</v>
      </c>
      <c r="E79" s="50"/>
    </row>
    <row r="80" spans="2:5" ht="14.25" customHeight="1">
      <c r="B80" s="20" t="s">
        <v>14</v>
      </c>
      <c r="C80" s="23">
        <v>12</v>
      </c>
      <c r="D80" s="22">
        <f t="shared" si="3"/>
        <v>0.21428571428571427</v>
      </c>
      <c r="E80" s="50"/>
    </row>
    <row r="81" spans="2:5" ht="14.25" customHeight="1">
      <c r="B81" s="20" t="s">
        <v>15</v>
      </c>
      <c r="C81" s="21">
        <v>3</v>
      </c>
      <c r="D81" s="22">
        <f t="shared" si="3"/>
        <v>0.05357142857142857</v>
      </c>
      <c r="E81" s="50"/>
    </row>
    <row r="82" spans="2:5" ht="14.25" customHeight="1">
      <c r="B82" s="20" t="s">
        <v>16</v>
      </c>
      <c r="C82" s="23">
        <v>0</v>
      </c>
      <c r="D82" s="22">
        <f t="shared" si="3"/>
        <v>0</v>
      </c>
      <c r="E82" s="50"/>
    </row>
    <row r="83" ht="12.75">
      <c r="B83" s="2"/>
    </row>
    <row r="84" ht="12.75">
      <c r="B84" s="2"/>
    </row>
    <row r="85" ht="12.75">
      <c r="B85" s="2" t="s">
        <v>133</v>
      </c>
    </row>
    <row r="86" ht="12.75">
      <c r="B86" s="2"/>
    </row>
    <row r="87" spans="2:4" ht="12.75">
      <c r="B87" s="2"/>
      <c r="C87" s="47" t="s">
        <v>7</v>
      </c>
      <c r="D87" s="46" t="s">
        <v>57</v>
      </c>
    </row>
    <row r="88" spans="2:5" ht="12.75">
      <c r="B88" s="45" t="s">
        <v>73</v>
      </c>
      <c r="C88" s="9">
        <v>50</v>
      </c>
      <c r="D88" s="22">
        <f>C88/$F$10</f>
        <v>0.8928571428571429</v>
      </c>
      <c r="E88" s="50"/>
    </row>
    <row r="89" spans="2:5" ht="25.5">
      <c r="B89" s="41" t="s">
        <v>74</v>
      </c>
      <c r="C89" s="9">
        <v>11</v>
      </c>
      <c r="D89" s="22">
        <f aca="true" t="shared" si="4" ref="D89:D96">C89/$F$10</f>
        <v>0.19642857142857142</v>
      </c>
      <c r="E89" s="50"/>
    </row>
    <row r="90" spans="2:5" ht="12.75">
      <c r="B90" s="45" t="s">
        <v>75</v>
      </c>
      <c r="C90" s="9">
        <v>18</v>
      </c>
      <c r="D90" s="22">
        <f t="shared" si="4"/>
        <v>0.32142857142857145</v>
      </c>
      <c r="E90" s="50"/>
    </row>
    <row r="91" spans="2:5" ht="12.75">
      <c r="B91" s="45" t="s">
        <v>76</v>
      </c>
      <c r="C91" s="9">
        <v>8</v>
      </c>
      <c r="D91" s="22">
        <f t="shared" si="4"/>
        <v>0.14285714285714285</v>
      </c>
      <c r="E91" s="50"/>
    </row>
    <row r="92" spans="2:5" ht="12.75">
      <c r="B92" s="45" t="s">
        <v>77</v>
      </c>
      <c r="C92" s="9">
        <v>3</v>
      </c>
      <c r="D92" s="22">
        <f t="shared" si="4"/>
        <v>0.05357142857142857</v>
      </c>
      <c r="E92" s="50"/>
    </row>
    <row r="93" spans="2:5" ht="12.75">
      <c r="B93" s="45" t="s">
        <v>129</v>
      </c>
      <c r="C93" s="9">
        <v>16</v>
      </c>
      <c r="D93" s="22">
        <f t="shared" si="4"/>
        <v>0.2857142857142857</v>
      </c>
      <c r="E93" s="50"/>
    </row>
    <row r="94" spans="2:5" ht="12.75">
      <c r="B94" s="45" t="s">
        <v>130</v>
      </c>
      <c r="C94" s="9">
        <v>5</v>
      </c>
      <c r="D94" s="22">
        <f t="shared" si="4"/>
        <v>0.08928571428571429</v>
      </c>
      <c r="E94" s="50"/>
    </row>
    <row r="95" spans="2:5" ht="12.75">
      <c r="B95" s="45" t="s">
        <v>6</v>
      </c>
      <c r="C95" s="9">
        <v>6</v>
      </c>
      <c r="D95" s="22">
        <f t="shared" si="4"/>
        <v>0.10714285714285714</v>
      </c>
      <c r="E95" s="50"/>
    </row>
    <row r="96" spans="2:4" ht="12.75">
      <c r="B96" s="45" t="s">
        <v>143</v>
      </c>
      <c r="C96" s="44">
        <v>1</v>
      </c>
      <c r="D96" s="22">
        <f t="shared" si="4"/>
        <v>0.017857142857142856</v>
      </c>
    </row>
    <row r="97" ht="12.75">
      <c r="B97" s="2"/>
    </row>
    <row r="98" ht="12.75">
      <c r="B98" s="2"/>
    </row>
    <row r="99" spans="2:12" ht="12.75">
      <c r="B99" s="2" t="s">
        <v>132</v>
      </c>
      <c r="J99" s="16"/>
      <c r="K99" s="16"/>
      <c r="L99" s="16"/>
    </row>
    <row r="100" spans="2:12" ht="12.75">
      <c r="B100" s="2"/>
      <c r="J100" s="16"/>
      <c r="K100" s="16"/>
      <c r="L100" s="16"/>
    </row>
    <row r="101" spans="2:12" ht="15" customHeight="1">
      <c r="B101" s="37"/>
      <c r="C101" s="36"/>
      <c r="D101" s="138" t="s">
        <v>126</v>
      </c>
      <c r="E101" s="139"/>
      <c r="F101" s="139"/>
      <c r="G101" s="139"/>
      <c r="H101" s="140"/>
      <c r="I101" s="36"/>
      <c r="J101" s="5"/>
      <c r="K101" s="16"/>
      <c r="L101" s="16"/>
    </row>
    <row r="102" spans="1:12" ht="14.25" customHeight="1">
      <c r="A102" s="2"/>
      <c r="B102" s="16"/>
      <c r="C102" s="46" t="s">
        <v>18</v>
      </c>
      <c r="D102" s="46">
        <v>1</v>
      </c>
      <c r="E102" s="46">
        <v>2</v>
      </c>
      <c r="F102" s="46">
        <v>3</v>
      </c>
      <c r="G102" s="46">
        <v>4</v>
      </c>
      <c r="H102" s="46">
        <v>5</v>
      </c>
      <c r="I102" s="46" t="s">
        <v>19</v>
      </c>
      <c r="J102" s="59"/>
      <c r="K102" s="16"/>
      <c r="L102" s="16"/>
    </row>
    <row r="103" spans="1:12" ht="14.25" customHeight="1">
      <c r="A103" s="43"/>
      <c r="B103" s="42"/>
      <c r="C103" s="65">
        <f>(D103*1+E103*2+F103*3+G103*4+H103*5)/SUM(D103:H103)</f>
        <v>4.125</v>
      </c>
      <c r="D103" s="49">
        <v>1</v>
      </c>
      <c r="E103" s="49">
        <v>0</v>
      </c>
      <c r="F103" s="49">
        <v>7</v>
      </c>
      <c r="G103" s="49">
        <v>31</v>
      </c>
      <c r="H103" s="49">
        <v>17</v>
      </c>
      <c r="I103" s="49">
        <v>0</v>
      </c>
      <c r="J103" s="60"/>
      <c r="K103" s="16"/>
      <c r="L103" s="16"/>
    </row>
    <row r="104" spans="1:12" ht="12.75">
      <c r="A104" s="16"/>
      <c r="B104" s="2"/>
      <c r="C104" s="1"/>
      <c r="J104" s="16"/>
      <c r="K104" s="16"/>
      <c r="L104" s="16"/>
    </row>
    <row r="105" ht="12.75">
      <c r="B105" s="32" t="s">
        <v>60</v>
      </c>
    </row>
    <row r="106" ht="12.75">
      <c r="B106" s="32" t="s">
        <v>59</v>
      </c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</sheetData>
  <sheetProtection/>
  <mergeCells count="8">
    <mergeCell ref="D54:H54"/>
    <mergeCell ref="D101:H101"/>
    <mergeCell ref="K20:K21"/>
    <mergeCell ref="F25:G25"/>
    <mergeCell ref="B6:B7"/>
    <mergeCell ref="C6:E6"/>
    <mergeCell ref="F6:F7"/>
    <mergeCell ref="H6:L6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62" max="255" man="1"/>
    <brk id="10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2009-01-26T15:42:09Z</cp:lastPrinted>
  <dcterms:created xsi:type="dcterms:W3CDTF">2005-11-22T07:43:42Z</dcterms:created>
  <dcterms:modified xsi:type="dcterms:W3CDTF">2012-03-19T16:14:51Z</dcterms:modified>
  <cp:category/>
  <cp:version/>
  <cp:contentType/>
  <cp:contentStatus/>
</cp:coreProperties>
</file>